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r.poskeviciene\Desktop\2024-2026 m. SVP\NAUJO PLANO 2024-2026 M. PROJEKTAS\BENDROJI DALIS\Viešinimui\"/>
    </mc:Choice>
  </mc:AlternateContent>
  <xr:revisionPtr revIDLastSave="0" documentId="13_ncr:1_{BDC2C6A7-238C-4B30-9802-559115D24AF3}" xr6:coauthVersionLast="47" xr6:coauthVersionMax="47" xr10:uidLastSave="{00000000-0000-0000-0000-000000000000}"/>
  <bookViews>
    <workbookView xWindow="-120" yWindow="-120" windowWidth="29040" windowHeight="15840" xr2:uid="{00000000-000D-0000-FFFF-FFFF00000000}"/>
  </bookViews>
  <sheets>
    <sheet name="33 pr. aprašymas" sheetId="6" r:id="rId1"/>
    <sheet name="33 pr. finansav." sheetId="5" r:id="rId2"/>
    <sheet name="33 pr. rodikliai" sheetId="7" r:id="rId3"/>
  </sheets>
  <definedNames>
    <definedName name="_Hlk151384195" localSheetId="0">'33 pr. aprašymas'!$A$231</definedName>
    <definedName name="_Hlk151988019" localSheetId="0">'33 pr. aprašymas'!$A$14</definedName>
    <definedName name="_Hlk151988208" localSheetId="0">'33 pr. aprašymas'!$A$10</definedName>
    <definedName name="_Hlk151988476" localSheetId="0">'33 pr. aprašymas'!$A$16</definedName>
    <definedName name="_Hlk151988648" localSheetId="0">'33 pr. aprašymas'!$A$18</definedName>
    <definedName name="_Hlk151988703" localSheetId="0">'33 pr. aprašymas'!$A$20</definedName>
    <definedName name="_Hlk151988782" localSheetId="0">'33 pr. aprašymas'!$A$26</definedName>
    <definedName name="_Hlk151988974" localSheetId="0">'33 pr. aprašymas'!$A$30</definedName>
    <definedName name="_Hlk151989146" localSheetId="0">'33 pr. aprašymas'!$A$34</definedName>
    <definedName name="_Hlk151989209" localSheetId="0">'33 pr. aprašymas'!$A$38</definedName>
    <definedName name="_Hlk151989513" localSheetId="0">'33 pr. aprašymas'!$A$69</definedName>
    <definedName name="_Hlk151989595" localSheetId="0">'33 pr. aprašymas'!$A$75</definedName>
    <definedName name="_Hlk151989844" localSheetId="0">'33 pr. aprašymas'!$A$79</definedName>
    <definedName name="_Hlk151989961" localSheetId="0">'33 pr. aprašymas'!$A$91</definedName>
    <definedName name="_Hlk151990003" localSheetId="0">'33 pr. aprašymas'!$A$96</definedName>
    <definedName name="_Hlk151990106" localSheetId="0">'33 pr. aprašymas'!$A$116</definedName>
    <definedName name="_Hlk151990182" localSheetId="0">'33 pr. aprašymas'!$A$130</definedName>
    <definedName name="_Hlk151990335" localSheetId="0">'33 pr. aprašymas'!$A$135</definedName>
    <definedName name="_Hlk151990907" localSheetId="0">'33 pr. aprašymas'!$A$161</definedName>
    <definedName name="_Hlk151990944" localSheetId="0">'33 pr. aprašymas'!$A$159</definedName>
    <definedName name="_Hlk151991005" localSheetId="0">'33 pr. aprašymas'!$A$165</definedName>
    <definedName name="_Hlk151991224" localSheetId="0">'33 pr. aprašymas'!$A$175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68" i="5" l="1"/>
  <c r="E276" i="5"/>
  <c r="F276" i="5"/>
  <c r="D276" i="5"/>
  <c r="E277" i="5"/>
  <c r="F277" i="5"/>
  <c r="D277" i="5"/>
  <c r="D275" i="5"/>
  <c r="E271" i="5"/>
  <c r="F271" i="5"/>
  <c r="D271" i="5"/>
  <c r="E270" i="5"/>
  <c r="F270" i="5"/>
  <c r="D270" i="5"/>
  <c r="D269" i="5"/>
  <c r="E268" i="5"/>
  <c r="F268" i="5"/>
  <c r="F274" i="5" l="1"/>
  <c r="E274" i="5"/>
  <c r="D267" i="5"/>
  <c r="D278" i="5" s="1"/>
  <c r="F267" i="5"/>
  <c r="F278" i="5" s="1"/>
  <c r="E267" i="5"/>
  <c r="E278" i="5" s="1"/>
  <c r="D274" i="5"/>
  <c r="F264" i="5" l="1"/>
  <c r="E264" i="5"/>
  <c r="D264" i="5"/>
  <c r="F261" i="5"/>
  <c r="E261" i="5"/>
  <c r="D261" i="5"/>
  <c r="F257" i="5"/>
  <c r="E257" i="5"/>
  <c r="D257" i="5"/>
  <c r="F251" i="5"/>
  <c r="E251" i="5"/>
  <c r="D251" i="5"/>
  <c r="F246" i="5"/>
  <c r="E246" i="5"/>
  <c r="D246" i="5"/>
  <c r="F242" i="5"/>
  <c r="E242" i="5"/>
  <c r="D242" i="5"/>
  <c r="F239" i="5"/>
  <c r="E239" i="5"/>
  <c r="D239" i="5"/>
  <c r="F236" i="5"/>
  <c r="E236" i="5"/>
  <c r="D236" i="5"/>
  <c r="F213" i="5"/>
  <c r="E213" i="5"/>
  <c r="D213" i="5"/>
  <c r="F208" i="5"/>
  <c r="E208" i="5"/>
  <c r="D208" i="5"/>
  <c r="F204" i="5"/>
  <c r="E204" i="5"/>
  <c r="D204" i="5"/>
  <c r="F201" i="5"/>
  <c r="E201" i="5"/>
  <c r="D201" i="5"/>
  <c r="F197" i="5"/>
  <c r="E197" i="5"/>
  <c r="D197" i="5"/>
  <c r="F192" i="5"/>
  <c r="E192" i="5"/>
  <c r="D192" i="5"/>
  <c r="F189" i="5"/>
  <c r="E189" i="5"/>
  <c r="D189" i="5"/>
  <c r="F186" i="5"/>
  <c r="E186" i="5"/>
  <c r="D186" i="5"/>
  <c r="F181" i="5"/>
  <c r="E181" i="5"/>
  <c r="D181" i="5"/>
  <c r="F176" i="5"/>
  <c r="E176" i="5"/>
  <c r="D176" i="5"/>
  <c r="F168" i="5"/>
  <c r="E168" i="5"/>
  <c r="D168" i="5"/>
  <c r="F163" i="5"/>
  <c r="E163" i="5"/>
  <c r="D163" i="5"/>
  <c r="F160" i="5"/>
  <c r="E160" i="5"/>
  <c r="D160" i="5"/>
  <c r="F156" i="5"/>
  <c r="E156" i="5"/>
  <c r="D156" i="5"/>
  <c r="F149" i="5"/>
  <c r="E149" i="5"/>
  <c r="D149" i="5"/>
  <c r="F143" i="5"/>
  <c r="E143" i="5"/>
  <c r="D143" i="5"/>
  <c r="F140" i="5"/>
  <c r="E140" i="5"/>
  <c r="D140" i="5"/>
  <c r="F136" i="5"/>
  <c r="E136" i="5"/>
  <c r="D136" i="5"/>
  <c r="F133" i="5"/>
  <c r="E133" i="5"/>
  <c r="D133" i="5"/>
  <c r="F127" i="5"/>
  <c r="E127" i="5"/>
  <c r="D127" i="5"/>
  <c r="F118" i="5"/>
  <c r="E118" i="5"/>
  <c r="D118" i="5"/>
  <c r="F115" i="5"/>
  <c r="E115" i="5"/>
  <c r="D115" i="5"/>
  <c r="F112" i="5"/>
  <c r="E112" i="5"/>
  <c r="D112" i="5"/>
  <c r="F105" i="5"/>
  <c r="E105" i="5"/>
  <c r="D105" i="5"/>
  <c r="F97" i="5"/>
  <c r="E97" i="5"/>
  <c r="D97" i="5"/>
  <c r="F91" i="5"/>
  <c r="E91" i="5"/>
  <c r="D91" i="5"/>
  <c r="F88" i="5"/>
  <c r="E88" i="5"/>
  <c r="D88" i="5"/>
  <c r="F85" i="5"/>
  <c r="E85" i="5"/>
  <c r="D85" i="5"/>
  <c r="F77" i="5"/>
  <c r="E77" i="5"/>
  <c r="D77" i="5"/>
  <c r="F68" i="5"/>
  <c r="E68" i="5"/>
  <c r="D68" i="5"/>
  <c r="F65" i="5"/>
  <c r="E65" i="5"/>
  <c r="D65" i="5"/>
  <c r="F61" i="5"/>
  <c r="E61" i="5"/>
  <c r="D61" i="5"/>
  <c r="F58" i="5"/>
  <c r="E58" i="5"/>
  <c r="D58" i="5"/>
  <c r="F55" i="5"/>
  <c r="E55" i="5"/>
  <c r="D55" i="5"/>
  <c r="F50" i="5"/>
  <c r="E50" i="5"/>
  <c r="D50" i="5"/>
  <c r="F44" i="5"/>
  <c r="E44" i="5"/>
  <c r="D44" i="5"/>
  <c r="F35" i="5"/>
  <c r="E35" i="5"/>
  <c r="D35" i="5"/>
  <c r="F31" i="5"/>
  <c r="E31" i="5"/>
  <c r="D31" i="5"/>
  <c r="F24" i="5"/>
  <c r="E24" i="5"/>
  <c r="D24" i="5"/>
  <c r="F17" i="5"/>
  <c r="E17" i="5"/>
  <c r="D17" i="5"/>
  <c r="F9" i="5"/>
  <c r="E9" i="5"/>
  <c r="D9" i="5"/>
  <c r="D279" i="5" l="1"/>
  <c r="E279" i="5"/>
  <c r="F279" i="5"/>
  <c r="E8" i="5"/>
  <c r="E53" i="5"/>
  <c r="F53" i="5"/>
  <c r="F8" i="5"/>
  <c r="E196" i="5"/>
  <c r="E232" i="5"/>
  <c r="E250" i="5"/>
  <c r="F232" i="5"/>
  <c r="F250" i="5"/>
  <c r="D53" i="5"/>
  <c r="D232" i="5"/>
  <c r="D8" i="5"/>
  <c r="E217" i="5"/>
  <c r="F217" i="5"/>
  <c r="E76" i="5"/>
  <c r="D196" i="5"/>
  <c r="D217" i="5"/>
  <c r="F76" i="5"/>
  <c r="F196" i="5"/>
  <c r="D76" i="5"/>
  <c r="D250" i="5"/>
  <c r="E6" i="5" l="1"/>
  <c r="F6" i="5"/>
  <c r="D6" i="5"/>
</calcChain>
</file>

<file path=xl/sharedStrings.xml><?xml version="1.0" encoding="utf-8"?>
<sst xmlns="http://schemas.openxmlformats.org/spreadsheetml/2006/main" count="1101" uniqueCount="815">
  <si>
    <t>SB</t>
  </si>
  <si>
    <t>SB (S)</t>
  </si>
  <si>
    <t>SB (L)</t>
  </si>
  <si>
    <t>KT</t>
  </si>
  <si>
    <t>D (ES)</t>
  </si>
  <si>
    <t>D</t>
  </si>
  <si>
    <t>SB (PĮ)</t>
  </si>
  <si>
    <t>ES</t>
  </si>
  <si>
    <t>VB</t>
  </si>
  <si>
    <t>Viso</t>
  </si>
  <si>
    <t>1. Savivaldybės biudžetas (įskaitant skolintas lėšas), iš jo:</t>
  </si>
  <si>
    <t>1.1. Savivaldybės biudžeto lėšos (nuosavos be ankstesnių metų likučio)</t>
  </si>
  <si>
    <t>1.2.  Lietuvos Respublikos valstybės biudžeto dotacijos</t>
  </si>
  <si>
    <t>1.3. Pajamų įmokos ir kitos pajamos</t>
  </si>
  <si>
    <t>1.4. Europos Sąjungos ir kitos tarptautinės finansinės paramos lėšos (įtrauktos į savivaldybės biudžetą)</t>
  </si>
  <si>
    <t>1.5. Skolintos lėšos</t>
  </si>
  <si>
    <t>1.6. Ankstesnių metų likučiai</t>
  </si>
  <si>
    <t>IŠ VISO programai finansuoti pagal finansavimo šaltinius:</t>
  </si>
  <si>
    <t>2. Kiti šaltiniai, iš jų:</t>
  </si>
  <si>
    <t>2.1. Valstybės biudžeto lėšos</t>
  </si>
  <si>
    <t>2.2. Europos Sąjungos ir kitos tarptautinės paramos lėšos</t>
  </si>
  <si>
    <t>2.3. Kitų šaltinių lėšos</t>
  </si>
  <si>
    <t>Programos uždavinio, priemonės kodas ir požymis</t>
  </si>
  <si>
    <t>Uždavinio, priemonės pavadinimas, finansavimo šaltiniai</t>
  </si>
  <si>
    <t>2024-ųjų metų asignavimai ir kitos lėšos</t>
  </si>
  <si>
    <t>2025-ųjų metų asignavimai ir kitos lėšos</t>
  </si>
  <si>
    <t>2026-ųjų metų asignavimai ir kitos lėšos</t>
  </si>
  <si>
    <t>33</t>
  </si>
  <si>
    <t>Sumanios ir pilietiškos visuomenės ugdymo programa</t>
  </si>
  <si>
    <t>Padidinti kultūros produktų įvairovę, kokybę ir prieinamumą</t>
  </si>
  <si>
    <t>Informacijos ir komunikacijos galimybių plėtojimas J. Kunčino viešojoje bibliotekoje</t>
  </si>
  <si>
    <t>Alytaus kraštotyros muziejaus veiklos užtikrinimas</t>
  </si>
  <si>
    <t>Alytaus miesto teatro profesionaliojo meno plėtojimas</t>
  </si>
  <si>
    <t>Kino meno sklaidos vykdymas VšĮ Alytaus telekine</t>
  </si>
  <si>
    <t>Kultūros paslaugų  ir meno mėgėjų veiklos plėtojimas VšĮ  Alytaus kultūros centre</t>
  </si>
  <si>
    <t>33.1.1.07.</t>
  </si>
  <si>
    <t>Projekto „Kuriant tiltus: turizmo ir kultūros vystymas Sovetsko ir Alytaus regionuose“ įgyvendinimas Alytaus miesto teatre</t>
  </si>
  <si>
    <t>33.1.1.08.</t>
  </si>
  <si>
    <t>Projekto „Žmonių galia partnerystėje“ Alytaus miesto teatre įgyvendinimas</t>
  </si>
  <si>
    <t>Bendruomenės saviraiškos ir kultūrinės iniciatyvos skatinimas, bendruomenei aktualių renginių organizavimas</t>
  </si>
  <si>
    <t>Religinių bendruomenių rėmimas</t>
  </si>
  <si>
    <t>Alytaus J. Kunčino bibliotekos projekto „Pasienio bendruomenių išmintis ir augimas“ įgyvendinimas</t>
  </si>
  <si>
    <t>Alytaus kraštotyros muziejaus projekto „Kelias į prisiminimų begalybę“ įgyvendinimas</t>
  </si>
  <si>
    <t>Užtikrinti etninės kultūros, materialaus ir nematerialaus kultūros paveldo saugojimą, tvarkymą ir aktualizavimą</t>
  </si>
  <si>
    <t>Etninės kultūros ir nematerialaus kultūros paveldo tęstinumas, išsaugojimas bei sklaida</t>
  </si>
  <si>
    <t>Kultūros paveldo objektų priežiūra, tvarkymas, apskaita, populiarinimas ir sklaida</t>
  </si>
  <si>
    <t>Stiprinti sporto paslaugų potencialą</t>
  </si>
  <si>
    <t>Fizinio aktyvumo priemonių įvairovės didinimas</t>
  </si>
  <si>
    <t>Tarptautinių ir nacionalinių sporto renginių pritraukimas, organizavimas ir finansavimas</t>
  </si>
  <si>
    <t>Sportinės veiklos projektų finansavimas</t>
  </si>
  <si>
    <t>Komandinių žaidimų aukšto sportinio meistriškumo programų dalinis finansavimas</t>
  </si>
  <si>
    <t>Miesto ir švietimo įstaigų sporto bazių, sporto kompleksų atvėrimas miesto bendruomenei</t>
  </si>
  <si>
    <t>Sportinio ugdymo organizavimas VšĮ Alytaus sporto ir rekreacijos centre</t>
  </si>
  <si>
    <t>VšĮ Alytaus sporto ir rekreacijos centro sporto bazių aplinkos formavimas ir užtikrinimas</t>
  </si>
  <si>
    <t>Projekto „Sporto pasienio regiono – sporto ir sveikos gyvensenos propagavimas pasienio regione“ įgyvendinimas (VšĮ Alytaus sporto ir rekreacijos centras)</t>
  </si>
  <si>
    <t>Užtikrinti aukštą ugdymo paslaugų kokybę</t>
  </si>
  <si>
    <t>Ikimokyklinio vaikų ugdymo prieinamumo užtikrinimas</t>
  </si>
  <si>
    <t>Ikimokyklinio ir priešmokyklinio vaikų ugdymo sąlygų sudarymas, ugdymo proceso organizavimo ir valdymo užtikrinimas privačiame darželyje „Vaikystės namelis“</t>
  </si>
  <si>
    <t>Ikimokyklinio vaikų ugdymo sąlygų sudarymas, ugdymo proceso organizavimo ir valdymo, švietimo pagalbos užtikrinimas privačiame darželyje „Būžių namelis“</t>
  </si>
  <si>
    <t>Priešmokyklinio ugdymo sąlygų sudarymas</t>
  </si>
  <si>
    <t xml:space="preserve">Kokybiško bendrojo ugdymo proceso organizavimas ir valdymas </t>
  </si>
  <si>
    <t>Kokybiško bendrojo ugdymo proceso organizavimas ir valdymas Alytaus šv. Benedikto gimnazijoje</t>
  </si>
  <si>
    <t>Ugdymo finansavimo poreikių skirtumų tarp mokyklų sumažinimas</t>
  </si>
  <si>
    <t>Švietimo sistemos ir mokymo kokybės gerinimas</t>
  </si>
  <si>
    <t xml:space="preserve">Ikimokyklinio, priešmokyklinio ir bendrojo ugdymo aplinkos formavimas ir užtikrinimas </t>
  </si>
  <si>
    <t>Alytaus šv. Benedikto gimnazijos aplinkos formavimas ir užtikrinimas</t>
  </si>
  <si>
    <t>Neformaliojo vaikų švietimo organizavimas, administravimas ir plėtra</t>
  </si>
  <si>
    <t>Neformaliojo  vaikų ir suaugusiųjų švietimo finansavimas Alytaus jaunimo centre</t>
  </si>
  <si>
    <t>Neformaliojo suaugusiųjų švietimo organizavimas ir koordinavimas</t>
  </si>
  <si>
    <t>Formaliojo švietimą papildančio ugdymo koordinavimas</t>
  </si>
  <si>
    <t xml:space="preserve">Savivaldybės neformaliojo švietimo įstaigų aplinkos formavimas ir užtikrinimas </t>
  </si>
  <si>
    <t>Alytaus jaunimo centro aplinkos formavimas ir užtikrinimas</t>
  </si>
  <si>
    <t>Kauno taikomosios dailės mokyklos Alytaus filialo aplinkos formavimas ir užtikrinimas</t>
  </si>
  <si>
    <t>Ugdymo(si) aplinkos ir turinio diegiant technologines inovacijas visose ugdymo pakopose gerinimas</t>
  </si>
  <si>
    <t>Sveikos, saugios ir psichikos sveikatai palankios ugdymo aplinkos formavimas ir užtikrinimas</t>
  </si>
  <si>
    <t>Švietimo pagalbos ugdymo įstaigose organizavimas</t>
  </si>
  <si>
    <t>Švietimo pagalbos šv. Benedikto gimnazijoje organizavimas</t>
  </si>
  <si>
    <t>33.2.1.22.</t>
  </si>
  <si>
    <t>Mokinių ugdymosi pasiekimų gerinimo diegiant kokybės krepšelį projekto įgyvendinimas (Alytaus Adolfo Ramanausko-Vanago gimnazija)</t>
  </si>
  <si>
    <t>Iniciatyvos „Studijuok Alytuje“ įgyvendinimas</t>
  </si>
  <si>
    <t>33.2.1.24.</t>
  </si>
  <si>
    <t>Karjeros specialistų tinklo vystymo projekto įgyvendinimas</t>
  </si>
  <si>
    <t>Projekto „Tūkstantmečio mokyklos II“ įgyvendinimas</t>
  </si>
  <si>
    <t>Projekto „Alytaus regiono savivaldybių švietimo sistemos skaitmeniniai sprendimai“ įgyvendinimas</t>
  </si>
  <si>
    <t>Skatinti bendruomeniškumą ir bendrystę</t>
  </si>
  <si>
    <t xml:space="preserve"> Švietimo bendruomenės telkimas ir veiklos organizavimas </t>
  </si>
  <si>
    <t>Jaunimo iniciatyvos skatinimas</t>
  </si>
  <si>
    <t>Jaunimo politikos įgyvendinimas</t>
  </si>
  <si>
    <t>Vaikų ir jaunuolių pilietinio sąmoningumo skatinimas ir įtrauktis (savivaldybės finansuojamo mokinių dalyvaujamojo biudžeto modelio taikymo ir kt.)</t>
  </si>
  <si>
    <t>Projektinės iniciatyvos „Tau Alytau“ projektų finansavimas</t>
  </si>
  <si>
    <t>Alytaus miesto vietos plėtros strategijos įgyvendinimas</t>
  </si>
  <si>
    <t>Profesinio orientavimo ir verslumo skatinimas organizuojant mokymus, verslo pradžios rėmimą</t>
  </si>
  <si>
    <t>Savivaldybės bendruomeninės veiklos rėmimas ir skatinimas</t>
  </si>
  <si>
    <t>33.2.2.10.</t>
  </si>
  <si>
    <t>Savivaldybės bendruomeninės veiklos stiprinimas kuriant palankią daugiakultūrę aplinką</t>
  </si>
  <si>
    <t>Stiprinti vietos savivaldą</t>
  </si>
  <si>
    <t>Bendruomenės iniciatyvos, skirtos gyvenamajai aplinkai gerinti, įgyvendinimas</t>
  </si>
  <si>
    <t>Žmogaus teisių, siekiant užtikrinti asmenų lygybę, lygias galimybes ir nediskriminavimą, įgyvendinimas</t>
  </si>
  <si>
    <t>Seniūnaitijų iniciatyvos įgyvendinimas</t>
  </si>
  <si>
    <t>Pasaulio alytiškių bendruomenės iniciatyvos plėtojimas</t>
  </si>
  <si>
    <t>Sudaryti sąlygas gyventojų saviraiškai ir verslumui augti</t>
  </si>
  <si>
    <t xml:space="preserve">Verslui teikiamų viešųjų informavimo, konsultavimo ir finansinės paramos paslaugų plėtimas, verslumo ugdymas </t>
  </si>
  <si>
    <t xml:space="preserve">Investicinės aplinkos gerinimas, siūlant verslui naujas, patrauklias teritorijas ir lengvatas </t>
  </si>
  <si>
    <t>Mieste veikiančių verslo įmonių aptarnavimo tobulinimas</t>
  </si>
  <si>
    <t>Verslo plėtros skatinimas</t>
  </si>
  <si>
    <t>Alytaus pramonės parko funkcionalumo didinimas</t>
  </si>
  <si>
    <t>Alytaus A. Jonyno ir Audėjų gatvių komercinės teritorijos infrastruktūros  įrengimas</t>
  </si>
  <si>
    <t>33.3.1.07.</t>
  </si>
  <si>
    <t>Alytaus Kalniškės gatvės sklypų inžinerinės infrastruktūros sutvarkymas</t>
  </si>
  <si>
    <t>Alytaus pramoninių ir komercinių  teritorijų, skirtų investicijoms pritraukti, plėtra</t>
  </si>
  <si>
    <t>URBACT projekto „City4talent“ įgyvendinimas</t>
  </si>
  <si>
    <t>Padidinti miesto žinomumą ir turistinį patrauklumą</t>
  </si>
  <si>
    <t>VšĮ Alytaus turizmo informacijos centro paslaugų plėtra</t>
  </si>
  <si>
    <t>33.3.2.02.</t>
  </si>
  <si>
    <t>Su turizmu susijusios infrastruktūros gerinimas ir kūrimas</t>
  </si>
  <si>
    <t xml:space="preserve">Mažosios architektūros vystymas ir išnaudojimas miesto patrauklumui didinti </t>
  </si>
  <si>
    <t>Miesto įvaizdžio formavimo ir komunikacijos strategijos sukūrimas ir įgyvendinimas</t>
  </si>
  <si>
    <t>33.3.2.05.</t>
  </si>
  <si>
    <t>Projekto „Alytus – Lietuvos kultūros sostinė 2022. Kuriantys tiltus“  programos įgyvendinimas</t>
  </si>
  <si>
    <t>Turizmo rinkodaros įgyvendinimas</t>
  </si>
  <si>
    <t>Projekto „Baltijos jūros regiono kultūros perlai atsparesniems miestams ir regionams“ įgyvendinimas</t>
  </si>
  <si>
    <t>Lėšų šaltiniai</t>
  </si>
  <si>
    <t>Iš jų: regioninių pažangos priemonių lėšos</t>
  </si>
  <si>
    <t>33.1.1.11. (PP)</t>
  </si>
  <si>
    <t>33.1.1.12. (PP)</t>
  </si>
  <si>
    <t>33.1.1. (T)</t>
  </si>
  <si>
    <t>33.1.1.01. (TP)</t>
  </si>
  <si>
    <t>33.1.1.02. (TP)</t>
  </si>
  <si>
    <t>33.1.1.03. (TP)</t>
  </si>
  <si>
    <t>33.1.1.04. (TP)</t>
  </si>
  <si>
    <t>33.1.1.05. (TP)</t>
  </si>
  <si>
    <t>33.1.1.09. (TP)</t>
  </si>
  <si>
    <t>33.1.1.10. (TP)</t>
  </si>
  <si>
    <t>33.1.2. (T)</t>
  </si>
  <si>
    <t>33.1.2.01. (TP)</t>
  </si>
  <si>
    <t>33.1.2.02. (TP)</t>
  </si>
  <si>
    <t>33.1.3. (T)</t>
  </si>
  <si>
    <t>33.1.3.08. (PP)</t>
  </si>
  <si>
    <t>33.1.3.01. (TP)</t>
  </si>
  <si>
    <t>33.1.3.02. (TP)</t>
  </si>
  <si>
    <t>33.1.3.03. (TP)</t>
  </si>
  <si>
    <t>33.1.3.04. (TP)</t>
  </si>
  <si>
    <t>33.1.3.05. (TP)</t>
  </si>
  <si>
    <t>33.1.3.06. (TP)</t>
  </si>
  <si>
    <t>33.1.3.07. (TP)</t>
  </si>
  <si>
    <t>33.2.1. (T)</t>
  </si>
  <si>
    <t>33.2.1.26. (RPP)</t>
  </si>
  <si>
    <t>33.2.1.25. (PP)</t>
  </si>
  <si>
    <t>33.2.1.01. (TP)</t>
  </si>
  <si>
    <t>33.2.1.02. (TP)</t>
  </si>
  <si>
    <t>33.2.1.03. (TP)</t>
  </si>
  <si>
    <t>33.2.1.04. (TP)</t>
  </si>
  <si>
    <t>33.2.1.05. (TP)</t>
  </si>
  <si>
    <t>33.2.1.06. (TP)</t>
  </si>
  <si>
    <t>33.2.1.07. (TP)</t>
  </si>
  <si>
    <t>33.2.1.08. (TP)</t>
  </si>
  <si>
    <t>33.2.2.08. (TP)</t>
  </si>
  <si>
    <t>33.2.1.09. (TP)</t>
  </si>
  <si>
    <t>33.2.2.09. (TP)</t>
  </si>
  <si>
    <t>33.2.1.10. (TP)</t>
  </si>
  <si>
    <t>33.2.1.11. (TP)</t>
  </si>
  <si>
    <t>33.2.1.12. (TP)</t>
  </si>
  <si>
    <t>33.2.1.13. (TP)</t>
  </si>
  <si>
    <t>33.2.1.14. (TP)</t>
  </si>
  <si>
    <t>33.2.1.15. (TP)</t>
  </si>
  <si>
    <t>33.2.1.16. (TP)</t>
  </si>
  <si>
    <t>33.2.1.17. (TP)</t>
  </si>
  <si>
    <t>33.2.1.18. (TP)</t>
  </si>
  <si>
    <t>33.2.1.19. (TP)</t>
  </si>
  <si>
    <t>33.2.1.20. (TP)</t>
  </si>
  <si>
    <t>33.2.1.21. (TP)</t>
  </si>
  <si>
    <t>33.2.1.23. (TP)</t>
  </si>
  <si>
    <t>33.2.2.04. (PP)</t>
  </si>
  <si>
    <t>33.2.2. (T)</t>
  </si>
  <si>
    <t>33.2.2.01. (TP)</t>
  </si>
  <si>
    <t>33.2.2.02. (TP)</t>
  </si>
  <si>
    <t>33.2.2.03. (TP)</t>
  </si>
  <si>
    <t>33.2.2.05. (TP)</t>
  </si>
  <si>
    <t>33.2.2.06. (TP)</t>
  </si>
  <si>
    <t>33.2.3. (T)</t>
  </si>
  <si>
    <t>33.2.3.04. (TP)</t>
  </si>
  <si>
    <t>33.2.3.05. (TP)</t>
  </si>
  <si>
    <t>33.2.3.06. (TP)</t>
  </si>
  <si>
    <t>33.2.3.07. (TP)</t>
  </si>
  <si>
    <t>33.3.1. (P)</t>
  </si>
  <si>
    <t>33.3.1.01. (TP)</t>
  </si>
  <si>
    <t>33.3.1.02. (TP)</t>
  </si>
  <si>
    <t>33.3.1.03. (TP)</t>
  </si>
  <si>
    <t>33.3.1.09. (PP)</t>
  </si>
  <si>
    <t>33.3.1.05. (RPP)</t>
  </si>
  <si>
    <t>33.3.1.06. (RPP)</t>
  </si>
  <si>
    <t>33.3.1.08. (RPP)</t>
  </si>
  <si>
    <t>33.3.1.04. (RPP)</t>
  </si>
  <si>
    <t>33.3.2. (T)</t>
  </si>
  <si>
    <t>33.3.2.07. (PP)</t>
  </si>
  <si>
    <t>33.3.2.06. (PP)</t>
  </si>
  <si>
    <t>33.3.2.01. (TP)</t>
  </si>
  <si>
    <t>33.3.2.03. (TP)</t>
  </si>
  <si>
    <t>33.3.2.04. (TP)</t>
  </si>
  <si>
    <t>Alytaus miesto savivaldybės 2024–2026 metų strateginio veiklos plano 3 priedo tęsinys</t>
  </si>
  <si>
    <t>2024–2026 metų 33 Sumanios ir pilietiškos visuomenės ugdymo programos  uždaviniai, priemonės, asignavimai ir kitos lėšos (tūkst. eurų)</t>
  </si>
  <si>
    <t>Asignavimų valdytojas (-ai), kodas</t>
  </si>
  <si>
    <t>Alytaus miesto savivaldybės administracija, 01   188706935; Jurgio Kunčino viešoji biblioteka, 37  188205340; Kraštotyros muziejus, 38  191058256; Miesto teatras, 39  191059358; Pedagoginė psichologinė tarnyba, 34  195320656; Putinų gimnazija, 28  191056248; A. Ramanausko-Vanago gimnazija, 29  291055670; Jotvingių gimnazija, 30  191056586; Šv. Benedikto gimnazija, 35  195320460; Likiškėlių progimnazija, 27   191056814; Šaltinių progimnazija, 20   191056390; Volungės progimnazija 26   191056629; Lopšelis-darželis „Saulutė“, 05   191052940; Dainavos progimnazija, 24   191056052; Piliakalnio progimnazija, 23   191055865; Dzūkijos mokykla, 21   191055527; Panemunės progimnazija, 22   191056771; Lopšelis-darželis „Pasaka“, 04   191052755; Lopšelis-darželis „Volungėlė“, 13   191054959; Lopšelis-darželis „Nykštukas“, 06   191053280; Vidzgirio mokykla, 25   191056433; Lopšelis-darželis „Vyturėlis“, 09   191054044; Lopšelis-darželis „Boružėlė“, 14   191055331; Lopšelis-darželis „Putinėlis“, 12   191054610; „Vilties“ mokykla-darželis, 17   191055146; Senamiesčio pradinė mokykla, 19   193313549; Lopšelis-darželis „Šaltinėlis“, 08   191053476; Lopšelis-darželis „Pušynėlis“, 03   291052560; Lopšelis-darželis „Obelėlė“, 07   191053323; Lopšelis-darželis „Du gaideliai“, 11   191054578; Lopšelis-darželis „Girinukas“, 15   191055484; Lopšelis-darželis „Linelis“, 10   191054425; „Drevinuko“ mokykla-darželis, 16   191054763; Sakalėlio pradinė mokykla, 18   291054230; Muzikos mokykla, 32   191057492; Dailės mokykla, 33   291057340; Kontrolės ir audito tarnyba, 02   188640314</t>
  </si>
  <si>
    <t>Programos koordinatorius</t>
  </si>
  <si>
    <t xml:space="preserve">Švietimo ir sporto skyriaus vedėjas </t>
  </si>
  <si>
    <t>Vykdytojas (-ai)</t>
  </si>
  <si>
    <t>Architektūros urbanistikos ir žemėtvarkos skyrius; Turto skyrius; Kultūros skyrius; Socialinės paramos skyrius; Alytaus miesto savivaldybės kontrolės ir audito tarnyba; Statybos skyrius; Švietimo ir sporto skyrius; Komunikacijos skyrius; Vidaus administravimo skyrius; Tarybos sekretoriato skyrius; Finansų ir investicijų skyrius; jaunimo reikalų koordinatorius</t>
  </si>
  <si>
    <t>Programos įgyvendinimo laikotarpis</t>
  </si>
  <si>
    <t xml:space="preserve">Programa tęstinė, ją numatoma vykdyti 2024–2026 m. </t>
  </si>
  <si>
    <t>33.1.1. Uždavinys. Padidinti kultūros produktų įvairovę, kokybę ir prieinamumą</t>
  </si>
  <si>
    <r>
      <t xml:space="preserve">    </t>
    </r>
    <r>
      <rPr>
        <b/>
        <u/>
        <sz val="12"/>
        <color rgb="FF000000"/>
        <rFont val="Times New Roman"/>
        <family val="1"/>
        <charset val="186"/>
      </rPr>
      <t>Šiam uždaviniui įgyvendinti numatytos priemonės</t>
    </r>
  </si>
  <si>
    <r>
      <t xml:space="preserve">    </t>
    </r>
    <r>
      <rPr>
        <b/>
        <i/>
        <u/>
        <sz val="12"/>
        <color rgb="FF000000"/>
        <rFont val="Times New Roman"/>
        <family val="1"/>
        <charset val="186"/>
      </rPr>
      <t>33.1.1.01. Informacijos ir komunikacijos galimybių plėtojimas J. Kunčino viešojoje bibliotekoje</t>
    </r>
  </si>
  <si>
    <t xml:space="preserve">    </t>
  </si>
  <si>
    <r>
      <t xml:space="preserve">    </t>
    </r>
    <r>
      <rPr>
        <b/>
        <i/>
        <u/>
        <sz val="12"/>
        <color rgb="FF000000"/>
        <rFont val="Times New Roman"/>
        <family val="1"/>
        <charset val="186"/>
      </rPr>
      <t>33.1.1.02. Alytaus kraštotyros muziejaus veiklos užtikrinimas</t>
    </r>
  </si>
  <si>
    <t>Planuojama pradėti muziejaus 100-mečiui skirtos programos įgyvendinimo darbus, plėsti Audiovizualiųjų menų centro bei Archeologijos muziejaus paslaugų spektrą, tęsti kompiuterizuotos muziejinių vertybių apskaitos įgyvendinimą. Muziejus numato įgyvendinti INTERREG LT-PL projektą „Kelias į prisiminimų begalybę“.</t>
  </si>
  <si>
    <t>Numatoma organizuoti šviečiamuosius, profesionalųjį meną, etnokultūrą, muziejaus rinkinius aktualizuojančius renginius, parodas, muzikos vakarus, paskaitas ir kt. Kadangi muziejaus rinkiniuose saugoma daugiau kaip 120 000 įvairių eksponatų, bendradarbiaujant su Lietuvos muziejais, akademine bendruomene, planuojama aktyviai vykdyti mokslinę tiriamąją veiklą, organizuoti parodas ir rengti ekspozicijas.</t>
  </si>
  <si>
    <r>
      <t xml:space="preserve">    </t>
    </r>
    <r>
      <rPr>
        <b/>
        <i/>
        <u/>
        <sz val="12"/>
        <color rgb="FF000000"/>
        <rFont val="Times New Roman"/>
        <family val="1"/>
        <charset val="186"/>
      </rPr>
      <t>33.1.1.03. Alytaus miesto teatro profesionaliojo meno plėtojimas</t>
    </r>
  </si>
  <si>
    <r>
      <t xml:space="preserve">    </t>
    </r>
    <r>
      <rPr>
        <b/>
        <i/>
        <u/>
        <sz val="12"/>
        <color rgb="FF000000"/>
        <rFont val="Times New Roman"/>
        <family val="1"/>
        <charset val="186"/>
      </rPr>
      <t>33.1.1.04. Kino meno sklaidos vykdymas VšĮ Alytaus telekine</t>
    </r>
  </si>
  <si>
    <r>
      <t xml:space="preserve">    </t>
    </r>
    <r>
      <rPr>
        <b/>
        <i/>
        <u/>
        <sz val="12"/>
        <color rgb="FF000000"/>
        <rFont val="Times New Roman"/>
        <family val="1"/>
        <charset val="186"/>
      </rPr>
      <t>33.1.1.05. Kultūros paslaugų  ir meno mėgėjų veiklos plėtojimas VšĮ Alytaus kultūros centre</t>
    </r>
  </si>
  <si>
    <r>
      <t xml:space="preserve">    </t>
    </r>
    <r>
      <rPr>
        <b/>
        <i/>
        <u/>
        <sz val="12"/>
        <color rgb="FF000000"/>
        <rFont val="Times New Roman"/>
        <family val="1"/>
        <charset val="186"/>
      </rPr>
      <t>33.1.1.09. Bendruomenės saviraiškos ir kultūrinės iniciatyvos skatinimas, bendruomenei aktualių renginių organizavimas</t>
    </r>
  </si>
  <si>
    <r>
      <t xml:space="preserve">    </t>
    </r>
    <r>
      <rPr>
        <b/>
        <i/>
        <u/>
        <sz val="12"/>
        <color rgb="FF000000"/>
        <rFont val="Times New Roman"/>
        <family val="1"/>
        <charset val="186"/>
      </rPr>
      <t>33.1.1.10. Religinių bendruomenių rėmimas</t>
    </r>
  </si>
  <si>
    <r>
      <t xml:space="preserve">    </t>
    </r>
    <r>
      <rPr>
        <b/>
        <i/>
        <u/>
        <sz val="12"/>
        <color rgb="FF000000"/>
        <rFont val="Times New Roman"/>
        <family val="1"/>
        <charset val="186"/>
      </rPr>
      <t>33.1.1.11 Alytaus J. Kunčino bibliotekos projekto „Pasienio bendruomenių išmintis ir augimas“ įgyvendinimas</t>
    </r>
  </si>
  <si>
    <r>
      <t xml:space="preserve">    </t>
    </r>
    <r>
      <rPr>
        <b/>
        <i/>
        <u/>
        <sz val="12"/>
        <color rgb="FF000000"/>
        <rFont val="Times New Roman"/>
        <family val="1"/>
        <charset val="186"/>
      </rPr>
      <t>33.1.1.12. Alytaus kraštotyros muziejaus projekto „Kelias į prisiminimų begalybę“ įgyvendinimas</t>
    </r>
  </si>
  <si>
    <r>
      <t xml:space="preserve">    </t>
    </r>
    <r>
      <rPr>
        <b/>
        <sz val="12"/>
        <color rgb="FF000000"/>
        <rFont val="Times New Roman"/>
        <family val="1"/>
        <charset val="186"/>
      </rPr>
      <t>33.1.2. Uždavinys. Užtikrinti etninės kultūros, materialaus ir nematerialaus kultūros paveldo saugojimą, tvarkymą ir aktualizavimą</t>
    </r>
  </si>
  <si>
    <r>
      <t xml:space="preserve">    </t>
    </r>
    <r>
      <rPr>
        <b/>
        <i/>
        <u/>
        <sz val="12"/>
        <color rgb="FF000000"/>
        <rFont val="Times New Roman"/>
        <family val="1"/>
        <charset val="186"/>
      </rPr>
      <t>33.1.2.01. Etninės kultūros ir nematerialaus kultūros paveldo tęstinumas, išsaugojimas bei sklaida</t>
    </r>
  </si>
  <si>
    <r>
      <t xml:space="preserve">    </t>
    </r>
    <r>
      <rPr>
        <b/>
        <i/>
        <u/>
        <sz val="12"/>
        <color rgb="FF000000"/>
        <rFont val="Times New Roman"/>
        <family val="1"/>
        <charset val="186"/>
      </rPr>
      <t>33.1.2.02. Kultūros paveldo objektų priežiūra, tvarkymas, apskaita, populiarinimas ir sklaida</t>
    </r>
  </si>
  <si>
    <r>
      <t xml:space="preserve">    </t>
    </r>
    <r>
      <rPr>
        <b/>
        <sz val="12"/>
        <color rgb="FF000000"/>
        <rFont val="Times New Roman"/>
        <family val="1"/>
        <charset val="186"/>
      </rPr>
      <t>33.1.3. Uždavinys. Stiprinti sporto paslaugų potencialą</t>
    </r>
  </si>
  <si>
    <r>
      <t xml:space="preserve">    </t>
    </r>
    <r>
      <rPr>
        <b/>
        <i/>
        <u/>
        <sz val="12"/>
        <color rgb="FF000000"/>
        <rFont val="Times New Roman"/>
        <family val="1"/>
        <charset val="186"/>
      </rPr>
      <t>33.1.3.01. Fizinio aktyvumo priemonių įvairovės didinimas</t>
    </r>
  </si>
  <si>
    <t>Šios priemonės tikslas – skatinti naujas iniciatyvas, remti mikrorajonų, seniūnijų sporto renginius, įvairias varžybas, padėti organizuoti ir vykdyti renginius, skirti sportinius apdovanojimus. Alytaus miesto sporto bendruomenės narių pasirengimas ir dalyvavimas Lietuvos sporto žaidynėse, kurias vykdo LSD „Žalgiris“, LSD „Nemunas“, asociacija „Sportas visiems“. Šios priemonės lėšos yra skiriamos suaugusiųjų organizuotam sportavimui skatinti, Alytaus miesto rinktinėse esančiam jaunimui pasiruošti ir dalyvauti Lietuvos kompleksiniuose sporto renginiuose. Taip pat yra planuojamos lėšos aukštų sportinių rezultatų pasiekusiems sportininkams skatinti.</t>
  </si>
  <si>
    <t>Iš šios priemonės dalinai yra finansuojamos Alytaus miesto savivaldybės ir Lietuvos arba tarptautinių sporto federacijų bendradarbiavimo sutartys dėl dalinio finansavimo rengiant ir vykdant stambius tarptautinius renginius arba tarptautinius atrankos sporto konkursus.</t>
  </si>
  <si>
    <r>
      <t xml:space="preserve">    </t>
    </r>
    <r>
      <rPr>
        <b/>
        <i/>
        <u/>
        <sz val="12"/>
        <color rgb="FF000000"/>
        <rFont val="Times New Roman"/>
        <family val="1"/>
        <charset val="186"/>
      </rPr>
      <t>33.1.3.02. Tarptautinių ir nacionalinių sporto renginių pritraukimas, organizavimas ir finansavimas</t>
    </r>
  </si>
  <si>
    <r>
      <t xml:space="preserve">    </t>
    </r>
    <r>
      <rPr>
        <b/>
        <i/>
        <u/>
        <sz val="12"/>
        <color rgb="FF000000"/>
        <rFont val="Times New Roman"/>
        <family val="1"/>
        <charset val="186"/>
      </rPr>
      <t>33.1.3.03. Sportinės veiklos projektų finansavimas</t>
    </r>
  </si>
  <si>
    <r>
      <t xml:space="preserve">    </t>
    </r>
    <r>
      <rPr>
        <b/>
        <i/>
        <u/>
        <sz val="12"/>
        <color rgb="FF000000"/>
        <rFont val="Times New Roman"/>
        <family val="1"/>
        <charset val="186"/>
      </rPr>
      <t>33.1.3.04. Komandinių žaidimų aukšto sportinio meistriškumo programų dalinis finansavimas</t>
    </r>
  </si>
  <si>
    <r>
      <t xml:space="preserve">    </t>
    </r>
    <r>
      <rPr>
        <b/>
        <i/>
        <u/>
        <sz val="12"/>
        <color rgb="FF000000"/>
        <rFont val="Times New Roman"/>
        <family val="1"/>
        <charset val="186"/>
      </rPr>
      <t>33.1.3.05. Miesto ir švietimo įstaigų sporto bazių, sporto kompleksų atvėrimas miesto bendruomenei</t>
    </r>
  </si>
  <si>
    <r>
      <t xml:space="preserve">    </t>
    </r>
    <r>
      <rPr>
        <b/>
        <i/>
        <u/>
        <sz val="12"/>
        <color rgb="FF000000"/>
        <rFont val="Times New Roman"/>
        <family val="1"/>
        <charset val="186"/>
      </rPr>
      <t>33.1.3.06. Sportinio ugdymo organizavimas VšĮ Alytaus sporto ir rekreacijos centre</t>
    </r>
  </si>
  <si>
    <t>Šia priemone skiriamas finansavimas VšĮ Alytaus sporto ir rekreacijos centro trenerių darbo užmokesčiui ir su juo susijusiems mokesčiams, sportinio mokomojo darbo organizavimo išlaidoms, komandiruočių, prekių ir paslaugų, kvalifikacijos kėlimo ir kt. išlaidoms apmokėti.</t>
  </si>
  <si>
    <r>
      <t xml:space="preserve">    </t>
    </r>
    <r>
      <rPr>
        <b/>
        <i/>
        <u/>
        <sz val="12"/>
        <color rgb="FF000000"/>
        <rFont val="Times New Roman"/>
        <family val="1"/>
        <charset val="186"/>
      </rPr>
      <t>33.1.3.07. VšĮ Alytaus sporto ir rekreacijos centro sporto bazių aplinkos formavimas ir užtikrinimas</t>
    </r>
  </si>
  <si>
    <t>Šia priemone skiriamas finansavimas ūkinio personalo darbo užmokesčiui ir su juo susijusiems mokesčiams, prekių ir paslaugų, komunalinėms ir kt. išlaidoms apmokėti.</t>
  </si>
  <si>
    <t>33.1.3.08. Projekto „Sporto pasienio regiono – sporto ir sveikos gyvensenos propagavimas pasienio regione“ įgyvendinimas (VšĮ Alytaus sporto ir rekreacijos centras)</t>
  </si>
  <si>
    <t>Projekto tikslas – stiprinti Lietuvos Lenkijos bendradarbiavimą siekiant populiarinti gatvės sportą, supažindinti Lietuvos ir Lenkijos vaikus ir jaunimą su sporto gatvėje/lauke galimybėmis, skatinti judrų ir sveiką gyvenimo būdą. Projekto partneriai: Suvalkų miestas, Marijampolės savivaldybė, Druskininkų savivaldybė, viešoji įstaiga Alytaus sporto ir rekreacijos centras.</t>
  </si>
  <si>
    <r>
      <t xml:space="preserve">    </t>
    </r>
    <r>
      <rPr>
        <b/>
        <sz val="12"/>
        <color rgb="FF000000"/>
        <rFont val="Times New Roman"/>
        <family val="1"/>
        <charset val="186"/>
      </rPr>
      <t>33.2.1. Uždavinys. Užtikrinti aukštą ugdymo paslaugų kokybę</t>
    </r>
  </si>
  <si>
    <t xml:space="preserve">    1. Formalųjį švietimą (pradinį, pagrindinį, vidurinį ugdymą, profesinį mokymą ir aukštojo mokslo studijas).</t>
  </si>
  <si>
    <t xml:space="preserve">    2. Neformalųjį švietimą (ikimokyklinį, priešmokyklinį, kitą neformalųjį vaikų (taip pat formalųjį  švietimą papildantį ugdymą)  ir suaugusiųjų  švietimą.</t>
  </si>
  <si>
    <t xml:space="preserve">    3. Savišvietą.</t>
  </si>
  <si>
    <t xml:space="preserve">    4. Švietimo pagalbą (profesinį orientavimą, švietimo informacinę, psichologinę, socialinę pedagoginę, specialiąją pedagoginę pagalbą ir specialiąją pagalbą, sveikatos priežiūrą mokykloje, konsultacinę, mokytojų kvalifikacijos tobulinimo ir kitą pagalbą).</t>
  </si>
  <si>
    <t>Tikslas apima ikimokyklinį, priešmokyklinį, pradinį, pagrindinį ir vidurinį vaikų ugdymą. Švietimo ir mokslo ministras 2011-09-30 patvirtino Mokinių, turinčių specialiųjų ugdymosi poreikių, ugdymo organizavimo tvarkos aprašą. Dokumentas parengtas įgyvendinant Švietimo įstatymo (įsigaliojusio 2011-07-01) 14 str. 1 d. nuostatą. Tvarkos apraše aiškiai reglamentuota savivaldybės vykdomosios institucijos, pedagoginės psichologinės tarnybos / švietimo pagalbos tarnybos ir mokyklos atsakomybė užtikrinant mokinių, turinčių specialiųjų ugdymosi poreikių, ugdymo prieinamumą ir kokybę.</t>
  </si>
  <si>
    <t>Formaliojo švietimo programoms valstybinėse, savivaldybių mokyklose finansuoti, neformaliojo vaikų švietimo programoms finansuoti iš valstybės ir savivaldybių biudžetų taikomas mokymo lėšų skyrimo vienam mokiniui principas.</t>
  </si>
  <si>
    <r>
      <t xml:space="preserve">    </t>
    </r>
    <r>
      <rPr>
        <b/>
        <i/>
        <u/>
        <sz val="12"/>
        <color rgb="FF000000"/>
        <rFont val="Times New Roman"/>
        <family val="1"/>
        <charset val="186"/>
      </rPr>
      <t>33.2.1.01. Ikimokyklinio vaikų ugdymo prieinamumo užtikrinimas</t>
    </r>
  </si>
  <si>
    <t>Lietuvos Respublikos Vyriausybės nutarimu ikimokykliniam ugdymui yra skiriamas  20 valandų per savaitę finansavimas iš mokymo lėšų.</t>
  </si>
  <si>
    <r>
      <t xml:space="preserve">    </t>
    </r>
    <r>
      <rPr>
        <b/>
        <i/>
        <u/>
        <sz val="12"/>
        <color rgb="FF000000"/>
        <rFont val="Times New Roman"/>
        <family val="1"/>
        <charset val="186"/>
      </rPr>
      <t>33.2.1.02. Ikimokyklinio ir priešmokyklinio vaikų ugdymo sąlygų sudarymas, ugdymo proceso organizavimo ir valdymo užtikrinimas privačiame darželyje „Vaikystės namelis“</t>
    </r>
  </si>
  <si>
    <r>
      <t xml:space="preserve">    </t>
    </r>
    <r>
      <rPr>
        <b/>
        <i/>
        <u/>
        <sz val="12"/>
        <color rgb="FF000000"/>
        <rFont val="Times New Roman"/>
        <family val="1"/>
        <charset val="186"/>
      </rPr>
      <t>33.2.1.03. Ikimokyklinio vaikų ugdymo sąlygų sudarymas, ugdymo proceso organizavimo ir valdymo, švietimo pagalbos užtikrinimas privačiame darželyje „Būžių namelis“</t>
    </r>
  </si>
  <si>
    <r>
      <t xml:space="preserve">    </t>
    </r>
    <r>
      <rPr>
        <b/>
        <i/>
        <u/>
        <sz val="12"/>
        <color rgb="FF000000"/>
        <rFont val="Times New Roman"/>
        <family val="1"/>
        <charset val="186"/>
      </rPr>
      <t>33.2.1.04. Priešmokyklinio ugdymo sąlygų sudarymas</t>
    </r>
  </si>
  <si>
    <t>PUP paskirtis – užtikrinti darnų vaiko fizinių ir psichinių galių skleidimąsi, kiekvieno vaiko mokyklinę brandą, priešmokyklinio ugdymo pedagogams bendradarbiaujant su tėvais (globėjais), švietimo pagalbos specialistais (logopedais, specialiaisiais pedagogais, socialiniais pedagogais, psichologais ir kt.); nustatyti priešmokyklinio ugdymo sąlygas, kad priešmokyklinio ugdymo pedagogas, mokyklos ar kito švietimo teikėjo vadovas, savininko teises ir pareigas įgyvendinanti institucija užtikrintų kokybišką PUP vykdymą.</t>
  </si>
  <si>
    <t>Šiai priemonei įgyvendinti reikalingas 21 Alytaus lopšeliui-darželiui  ir bendrojo ugdymo mokyklai priešmokyklinio vaikų ugdymo finansavimas.</t>
  </si>
  <si>
    <r>
      <t xml:space="preserve">    </t>
    </r>
    <r>
      <rPr>
        <b/>
        <i/>
        <u/>
        <sz val="12"/>
        <color rgb="FF000000"/>
        <rFont val="Times New Roman"/>
        <family val="1"/>
        <charset val="186"/>
      </rPr>
      <t xml:space="preserve">33.2.1.05. Kokybiško bendrojo ugdymo proceso organizavimas ir valdymas </t>
    </r>
  </si>
  <si>
    <r>
      <t xml:space="preserve">    </t>
    </r>
    <r>
      <rPr>
        <b/>
        <i/>
        <u/>
        <sz val="12"/>
        <color rgb="FF000000"/>
        <rFont val="Times New Roman"/>
        <family val="1"/>
        <charset val="186"/>
      </rPr>
      <t>33.2.1.06. Kokybiško bendrojo ugdymo proceso organizavimas ir valdymas Alytaus šv. Benedikto gimnazijoje</t>
    </r>
  </si>
  <si>
    <r>
      <t xml:space="preserve">    </t>
    </r>
    <r>
      <rPr>
        <b/>
        <i/>
        <u/>
        <sz val="12"/>
        <color rgb="FF000000"/>
        <rFont val="Times New Roman"/>
        <family val="1"/>
        <charset val="186"/>
      </rPr>
      <t>33.2.1.07. Ugdymo finansavimo poreikių skirtumų tarp mokyklų sumažinimas</t>
    </r>
  </si>
  <si>
    <r>
      <t xml:space="preserve">    </t>
    </r>
    <r>
      <rPr>
        <b/>
        <i/>
        <u/>
        <sz val="12"/>
        <color rgb="FF000000"/>
        <rFont val="Times New Roman"/>
        <family val="1"/>
        <charset val="186"/>
      </rPr>
      <t>33.2.1.08. Švietimo sistemos ir mokymo kokybės gerinimas</t>
    </r>
  </si>
  <si>
    <t>Gerinti švietimo sistemos atitiktį darbo rinkai ir kintančiai aplinkai – ugdyti ekonomikos poreikius atitinkančias ir ateities iššūkiams įveikti reikalingas kompetencijas: didinti profesinio mokymo patrauklumą ir gerinti kokybę, plėtoti mokymą pameistrystės būdu, stiprinti profesinį orientavimą, visose švietimo pakopose stiprinti gebėjimus spręsti problemas pasitelkiant technologijas, kūrybinius ir inžinerinius įgūdžius, informatinį mąstymą, suteikti žinių ir gebėjimų, reikalingų darniam vystymuisi skatinti.</t>
  </si>
  <si>
    <r>
      <t xml:space="preserve">    </t>
    </r>
    <r>
      <rPr>
        <b/>
        <i/>
        <u/>
        <sz val="12"/>
        <color rgb="FF000000"/>
        <rFont val="Times New Roman"/>
        <family val="1"/>
        <charset val="186"/>
      </rPr>
      <t xml:space="preserve">33.2.1.09. Ikimokyklinio, priešmokyklinio ir bendrojo ugdymo aplinkos formavimas ir užtikrinimas </t>
    </r>
  </si>
  <si>
    <t xml:space="preserve">   Gamtos mokslų, technologijų, inžinerijos, matematikos tyrimų atviros prieigos centre (toliau – STEAM centras) ugdomi biologijos, chemijos, fizikos, integruotų gamtos mokslų, informacinių technologijų, technologijų, matematikos pagrindinio ugdymo ir vidurinio ugdymo bendrųjų programų, 7–8, 9–10 klasės mokinių ir I–IV gimnazijos klasės mokinių praktiniai gebėjimai keturiose STEAM centro laboratorijose: biologijos ir chemijos, fizikos ir inžinerijos, robotikos ir informacinių technologijų ir maisto technologijų, kulinarinio meno ir sveikatinimo.</t>
  </si>
  <si>
    <r>
      <t xml:space="preserve">    </t>
    </r>
    <r>
      <rPr>
        <b/>
        <i/>
        <u/>
        <sz val="12"/>
        <color rgb="FF000000"/>
        <rFont val="Times New Roman"/>
        <family val="1"/>
        <charset val="186"/>
      </rPr>
      <t>33.2.1.10. Alytaus šv. Benedikto gimnazijos aplinkos formavimas ir užtikrinimas</t>
    </r>
  </si>
  <si>
    <r>
      <t xml:space="preserve">    </t>
    </r>
    <r>
      <rPr>
        <b/>
        <i/>
        <u/>
        <sz val="12"/>
        <color rgb="FF000000"/>
        <rFont val="Times New Roman"/>
        <family val="1"/>
        <charset val="186"/>
      </rPr>
      <t>33.2.1.11. Neformaliojo vaikų švietimo organizavimas, administravimas ir plėtra</t>
    </r>
  </si>
  <si>
    <r>
      <t xml:space="preserve">    </t>
    </r>
    <r>
      <rPr>
        <b/>
        <i/>
        <u/>
        <sz val="12"/>
        <color rgb="FF000000"/>
        <rFont val="Times New Roman"/>
        <family val="1"/>
        <charset val="186"/>
      </rPr>
      <t>33.2.1.12. Neformaliojo  vaikų ir suaugusiųjų švietimo finansavimas Alytaus jaunimo centre</t>
    </r>
  </si>
  <si>
    <r>
      <t xml:space="preserve">    </t>
    </r>
    <r>
      <rPr>
        <b/>
        <i/>
        <u/>
        <sz val="12"/>
        <color rgb="FF000000"/>
        <rFont val="Times New Roman"/>
        <family val="1"/>
        <charset val="186"/>
      </rPr>
      <t>33.2.1.13. Neformaliojo suaugusiųjų švietimo organizavimas ir koordinavimas</t>
    </r>
  </si>
  <si>
    <t>Neformaliojo suaugusiųjų švietimo finansavimo tvarkos aprašas reglamentuoja lėšų, skiriamų iš savivaldybės biudžeto, neformaliojo suaugusiųjų švietimo programoms ir tiksliniams projektams vykdyti skyrimo, panaudojimo ir atsiskaitymo, paraiškų pateikimo tvarką.</t>
  </si>
  <si>
    <t>Vykdyti naujus mokymo ir mokymosi modelius, užtikrinančius kokybišką išsilavinimą ir neformaliojo suaugusiųjų švietimo programas suaugusiems asmenims, kurie nesimoko pagal bendrojo ugdymo programas šioje mokykloje.</t>
  </si>
  <si>
    <r>
      <t xml:space="preserve">    </t>
    </r>
    <r>
      <rPr>
        <b/>
        <i/>
        <u/>
        <sz val="12"/>
        <color rgb="FF000000"/>
        <rFont val="Times New Roman"/>
        <family val="1"/>
        <charset val="186"/>
      </rPr>
      <t>33.2.1.14. Formaliojo švietimą papildančio ugdymo koordinavimas</t>
    </r>
  </si>
  <si>
    <r>
      <t xml:space="preserve">    </t>
    </r>
    <r>
      <rPr>
        <b/>
        <i/>
        <u/>
        <sz val="12"/>
        <color rgb="FF000000"/>
        <rFont val="Times New Roman"/>
        <family val="1"/>
        <charset val="186"/>
      </rPr>
      <t xml:space="preserve">33.2.1.15. Savivaldybės neformaliojo švietimo įstaigų aplinkos formavimas ir užtikrinimas </t>
    </r>
  </si>
  <si>
    <r>
      <t xml:space="preserve">    </t>
    </r>
    <r>
      <rPr>
        <b/>
        <i/>
        <u/>
        <sz val="12"/>
        <color rgb="FF000000"/>
        <rFont val="Times New Roman"/>
        <family val="1"/>
        <charset val="186"/>
      </rPr>
      <t>33.2.1.16. Alytaus jaunimo centro aplinkos formavimas ir užtikrinimas</t>
    </r>
  </si>
  <si>
    <r>
      <t xml:space="preserve">    </t>
    </r>
    <r>
      <rPr>
        <b/>
        <i/>
        <u/>
        <sz val="12"/>
        <color rgb="FF000000"/>
        <rFont val="Times New Roman"/>
        <family val="1"/>
        <charset val="186"/>
      </rPr>
      <t>33.2.1.17. Kauno taikomosios dailės mokyklos Alytaus filialo aplinkos formavimas ir užtikrinimas</t>
    </r>
  </si>
  <si>
    <r>
      <t xml:space="preserve">    </t>
    </r>
    <r>
      <rPr>
        <b/>
        <i/>
        <u/>
        <sz val="12"/>
        <color rgb="FF000000"/>
        <rFont val="Times New Roman"/>
        <family val="1"/>
        <charset val="186"/>
      </rPr>
      <t>33.2.1.18. Ugdymo(si) aplinkos ir turinio diegiant technologines inovacijas visose ugdymo pakopose gerinimas</t>
    </r>
  </si>
  <si>
    <r>
      <t xml:space="preserve">    </t>
    </r>
    <r>
      <rPr>
        <b/>
        <i/>
        <u/>
        <sz val="12"/>
        <color rgb="FF000000"/>
        <rFont val="Times New Roman"/>
        <family val="1"/>
        <charset val="186"/>
      </rPr>
      <t>33.2.1.19. Sveikos, saugios ir psichikos sveikatai palankios ugdymo aplinkos formavimas ir užtikrinimas</t>
    </r>
  </si>
  <si>
    <t>Sportas ugdymo procese padeda ugdyti mokinių protinį augimą ir didina jų mąstymo galią. Aktyvus sportas gali padėti mokiniams atsipalaiduoti nuo kasdienės mokymosi programos rutinos ir sumažinti egzaminų stresą. Šios priemonės lėšos naudojamos finansuoti Alytaus miesto savivaldybės bendrojo ugdymo mokyklų mokinių įvairių šakų sporto tarpmokyklines, regionines, šalies varžybas.</t>
  </si>
  <si>
    <r>
      <t xml:space="preserve">    </t>
    </r>
    <r>
      <rPr>
        <b/>
        <i/>
        <u/>
        <sz val="12"/>
        <color rgb="FF000000"/>
        <rFont val="Times New Roman"/>
        <family val="1"/>
        <charset val="186"/>
      </rPr>
      <t>33.2.1.20. Švietimo pagalbos ugdymo įstaigose organizavimas</t>
    </r>
  </si>
  <si>
    <t>Švietimo sistema rengiasi didžiuliam pokyčiui: nuo 2024 metų turėtų būti sudarytos sąlygos specialiųjų ugdymosi poreikių turintiems mokiniams lankyti artimiausią pasirinktą darželį ar mokyklą. Tai bus įgyvendinama palaipsniui, o visi žingsniai ir priemonės numatytos Švietimo, mokslo ir sporto ministerijos kartu su socialiniais partneriais parengtame Pasirengimo įgyvendinti įtraukųjį ugdymą veiksmų plane. Mokyklos aplinka bus pritaikyta ne tik judėjimo negalią turintiems mokiniams, bet ir autistiškiems vaikams, turintiems sensorinių, emocinių sutrikimų. Mokyklų administracijos darbuotojams, mokytojams numatomi įtraukiojo ugdymo, universalaus dizaino principų praktiniai mokymai, padedantys kurti atvirą ugdymo aplinką visiems mokiniams.</t>
  </si>
  <si>
    <t>Numatoma steigti papildomus švietimo pagalbos specialistų etatus. Plane numatyta, kad kasmet, atsižvelgus į poreikį ir pasiūlą, bus steigiamos papildomos švietimo pagalbos specialistų pareigybės mokyklose ir pedagoginėse psichologinėse ar švietimo pagalbos tarnybose, siekiant, kad kiekvienas mokinys gautų jam reikalingą pagalbą.</t>
  </si>
  <si>
    <r>
      <t xml:space="preserve">    </t>
    </r>
    <r>
      <rPr>
        <b/>
        <i/>
        <u/>
        <sz val="12"/>
        <color rgb="FF000000"/>
        <rFont val="Times New Roman"/>
        <family val="1"/>
        <charset val="186"/>
      </rPr>
      <t>33.2.1.21. Švietimo pagalbos šv. Benedikto gimnazijoje organizavimas</t>
    </r>
  </si>
  <si>
    <r>
      <t xml:space="preserve">    </t>
    </r>
    <r>
      <rPr>
        <b/>
        <i/>
        <u/>
        <sz val="12"/>
        <color rgb="FF000000"/>
        <rFont val="Times New Roman"/>
        <family val="1"/>
        <charset val="186"/>
      </rPr>
      <t>33.2.1.23. Iniciatyvos „Studijuok Alytuje“ įgyvendinimas</t>
    </r>
  </si>
  <si>
    <r>
      <t xml:space="preserve">    </t>
    </r>
    <r>
      <rPr>
        <b/>
        <i/>
        <u/>
        <sz val="12"/>
        <color rgb="FF000000"/>
        <rFont val="Times New Roman"/>
        <family val="1"/>
        <charset val="186"/>
      </rPr>
      <t>33.2.1.25. Projekto „Tūkstantmečio mokyklos II“ įgyvendinimas</t>
    </r>
  </si>
  <si>
    <t>Alytaus miesto savivaldybėje šiame projekte dalyvauja penkios mokyklos: Alytaus Senamiesčio pradinė mokykla, Alytaus Likiškėlių progimnazija, Alytaus „Volungės“ progimnazija, Alytaus Jotvingių gimnazija ir Alytaus Putinų gimnazija.</t>
  </si>
  <si>
    <r>
      <t xml:space="preserve">    </t>
    </r>
    <r>
      <rPr>
        <b/>
        <i/>
        <u/>
        <sz val="12"/>
        <color rgb="FF000000"/>
        <rFont val="Times New Roman"/>
        <family val="1"/>
        <charset val="186"/>
      </rPr>
      <t>33.2.1.26. Projekto „Alytaus regiono savivaldybių švietimo sistemos skaitmeniniai sprendimai“ įgyvendinimas</t>
    </r>
  </si>
  <si>
    <t xml:space="preserve">        33.2.2. Uždavinys. Skatinti bendruomeniškumą ir bendrystę</t>
  </si>
  <si>
    <r>
      <t xml:space="preserve">    </t>
    </r>
    <r>
      <rPr>
        <b/>
        <i/>
        <u/>
        <sz val="12"/>
        <color rgb="FF000000"/>
        <rFont val="Times New Roman"/>
        <family val="1"/>
        <charset val="186"/>
      </rPr>
      <t xml:space="preserve">33.2.2.01.  Švietimo bendruomenės telkimas ir veiklos organizavimas </t>
    </r>
  </si>
  <si>
    <r>
      <t xml:space="preserve">    </t>
    </r>
    <r>
      <rPr>
        <b/>
        <i/>
        <u/>
        <sz val="12"/>
        <color rgb="FF000000"/>
        <rFont val="Times New Roman"/>
        <family val="1"/>
        <charset val="186"/>
      </rPr>
      <t>33.2.2.02. Jaunimo iniciatyvos skatinimas</t>
    </r>
  </si>
  <si>
    <t>Svarbi jaunimo politikos kryptis – Jaunimo savanoriškos tarnybos plėtra. Alytaus mieste veikia 22 akredituotos savanorius priimančios organizacijos. Alytaus miesto savivaldybė skiria finansavimą Jaunimo savanoriškai tarnybai. Mieste gyvenančiam jaunimui suteikiama galimybė vykdyti 6 mėnesių Jaunimo savanorišką tarnybą, ją atlikęs jaunuolis gauna 0,25 balo stodamas į aukštąją mokyklą.</t>
  </si>
  <si>
    <t>Alytaus miesto savivaldybė įgyvendina Premijuojamo 14–29 metų jaunimo konkursą, jo metu skiriamos 9 premijos. Premijavimo tikslas – skatinti kūrybingą ar gabų 14–29 metų jaunimą siekti mokslo laimėjimų, dalyvauti savanoriškoje ar visuomeninėje veikloje, skatinti įvairių sričių kūrybiškumą.</t>
  </si>
  <si>
    <t>Jaunimo srities projektų konkursą ir projektų atrankos komisijos darbą organizuoja Alytaus miesto savivaldybės administracijos jaunimo reikalų koordinatorius. Konkurso tikslas –sudaryti finansines sąlygas jaunimo verslumo, laisvalaikio užimtumo, jaunimo ar su jaunimu dirbančių ar kitų nevyriausybinių organizacijų, įtraukiančių jaunimą į savo veiklas, veiklos kokybei gerinti, jaunimo emocinei sveikatai stiprinti ir savanoriškai veiklai skatinti.</t>
  </si>
  <si>
    <t xml:space="preserve">  Alytaus mieste aktyviai veikia Alytaus miesto savivaldybės jaunimo reikalų taryba, ją sudaro 14 narių. Jaunimo reikalų taryba nagrinėja su jaunimo politika savivaldybėje susijusius klausimus.</t>
  </si>
  <si>
    <r>
      <t xml:space="preserve">    </t>
    </r>
    <r>
      <rPr>
        <b/>
        <i/>
        <u/>
        <sz val="12"/>
        <color rgb="FF000000"/>
        <rFont val="Times New Roman"/>
        <family val="1"/>
        <charset val="186"/>
      </rPr>
      <t>33.2.2.03. Jaunimo politikos įgyvendinimas</t>
    </r>
  </si>
  <si>
    <r>
      <t xml:space="preserve">    </t>
    </r>
    <r>
      <rPr>
        <sz val="12"/>
        <color rgb="FF000000"/>
        <rFont val="Times New Roman"/>
        <family val="1"/>
        <charset val="186"/>
      </rPr>
      <t>Valstybinei (valstybės perduotai savivaldybėms) jaunimo politikos įgyvendinimo funkcijai atlikti savivaldybių administracijose steigiamos savivaldybės jaunimo reikalų koordinatoriaus pareigybės. Savivaldybės jaunimo reikalų koordinatorius rengia ir įgyvendina savivaldybėje jaunimo politikos programas ir priemones, analizuoja jaunimo, jaunimo organizacijų ir su jaunimu dirbančių organizacijų padėtį savivaldybėje, plėtoja savivaldybės institucijų ir įstaigų, dirbančių jaunimo politikos srityje, bendradarbiavimą, palaiko ryšius su užsienio lietuvių jaunimo organizacijomis ir atlieka kitas savivaldybės jaunimo reikalų koordinatoriaus pareigybės aprašyme nustatytas funkcijas.</t>
    </r>
  </si>
  <si>
    <t xml:space="preserve">       Jaunimo reikalų koordinatorius sudaro sąlygas atvirųjų jaunimo centrų / atvirųjų jaunimo erdvių veiklai ir / ar jos plėtrai.  Su Alytaus miesto savivaldybėje veikiančiu atviru jaunimo centru ir/ar atvira jaunimo erdve aptarti ir suderinti metiniai veiklos planai bei planuojami pasiekti rezultatai.</t>
  </si>
  <si>
    <t xml:space="preserve"> </t>
  </si>
  <si>
    <r>
      <t xml:space="preserve">    </t>
    </r>
    <r>
      <rPr>
        <b/>
        <i/>
        <u/>
        <sz val="12"/>
        <color rgb="FF000000"/>
        <rFont val="Times New Roman"/>
        <family val="1"/>
        <charset val="186"/>
      </rPr>
      <t>33.2.2.04. Vaikų ir jaunuolių pilietinio sąmoningumo skatinimas ir įtrauktis (savivaldybės finansuojamo dalyvaujamojo biudžeto modelio taikymo ir kt.)</t>
    </r>
  </si>
  <si>
    <t xml:space="preserve">                  Mokinių dalyvaujamojo biudžeto iniciatyvos finansavimo tikslas – skatinti mokinių dalyvaujamojo biudžeto iniciatyvas savivaldybės mokyklose, stiprinti mokinių ir mokyklų bendruomenes, skatinant jas prisidėti prie mokinių finansinio raštingumo, pilietinio ugdymo stiprinimo, mokinių įtraukimo į sprendimų priėmimą didinimo, kūrybiškumo skatinimo.</t>
  </si>
  <si>
    <t>Dalyvaujamojo biudžeto iniciatyvų uždaviniai:</t>
  </si>
  <si>
    <r>
      <t xml:space="preserve">    </t>
    </r>
    <r>
      <rPr>
        <b/>
        <i/>
        <u/>
        <sz val="12"/>
        <color rgb="FF000000"/>
        <rFont val="Times New Roman"/>
        <family val="1"/>
        <charset val="186"/>
      </rPr>
      <t>33.2.2.05. Projektinės iniciatyvos „Tau Alytau“ projektų finansavimas</t>
    </r>
  </si>
  <si>
    <r>
      <t xml:space="preserve">    </t>
    </r>
    <r>
      <rPr>
        <b/>
        <i/>
        <u/>
        <sz val="12"/>
        <color rgb="FF000000"/>
        <rFont val="Times New Roman"/>
        <family val="1"/>
        <charset val="186"/>
      </rPr>
      <t>33.2.2.06. Alytaus miesto vietos plėtros strategijos įgyvendinimas</t>
    </r>
  </si>
  <si>
    <r>
      <t xml:space="preserve">    </t>
    </r>
    <r>
      <rPr>
        <b/>
        <i/>
        <u/>
        <sz val="12"/>
        <color rgb="FF000000"/>
        <rFont val="Times New Roman"/>
        <family val="1"/>
        <charset val="186"/>
      </rPr>
      <t>33.2.2.08. Profesinio orientavimo ir verslumo skatinimas organizuojant mokymus, verslo pradžios rėmimą</t>
    </r>
  </si>
  <si>
    <r>
      <t xml:space="preserve">    </t>
    </r>
    <r>
      <rPr>
        <b/>
        <i/>
        <u/>
        <sz val="12"/>
        <color rgb="FF000000"/>
        <rFont val="Times New Roman"/>
        <family val="1"/>
        <charset val="186"/>
      </rPr>
      <t>33.2.2.09. Savivaldybės bendruomeninės veiklos rėmimas ir skatinimas</t>
    </r>
  </si>
  <si>
    <r>
      <t xml:space="preserve">    </t>
    </r>
    <r>
      <rPr>
        <b/>
        <sz val="12"/>
        <color rgb="FF000000"/>
        <rFont val="Times New Roman"/>
        <family val="1"/>
        <charset val="186"/>
      </rPr>
      <t>33.2.3. Uždavinys. Stiprinti vietos savivaldą</t>
    </r>
  </si>
  <si>
    <t>1. Aktyviau įtraukti miesto gyventojus į savivaldybės valdymą.</t>
  </si>
  <si>
    <t xml:space="preserve">2. Skatinti ir įgyvendinti bendruomenių ir seniūnaitijų inicijuotą vietos plėtros iniciatyvą. </t>
  </si>
  <si>
    <t>3. Skatinti lyčių lygybės principų įgyvendinimą Savivaldybės administracijoje ir jai pavaldžiose įstaigose.</t>
  </si>
  <si>
    <t>4. Skatinti nevyriausybinių organizacijų veiklą.</t>
  </si>
  <si>
    <t>5. Plėtoti pasaulio alytiškių iniciatyvą.</t>
  </si>
  <si>
    <r>
      <t xml:space="preserve">    </t>
    </r>
    <r>
      <rPr>
        <b/>
        <i/>
        <u/>
        <sz val="12"/>
        <color rgb="FF000000"/>
        <rFont val="Times New Roman"/>
        <family val="1"/>
        <charset val="186"/>
      </rPr>
      <t>33.2.3.04. Bendruomenės iniciatyvos, skirtos gyvenamajai aplinkai gerinti, įgyvendinimas</t>
    </r>
  </si>
  <si>
    <r>
      <t xml:space="preserve">    </t>
    </r>
    <r>
      <rPr>
        <b/>
        <i/>
        <u/>
        <sz val="12"/>
        <color rgb="FF000000"/>
        <rFont val="Times New Roman"/>
        <family val="1"/>
        <charset val="186"/>
      </rPr>
      <t>33.2.3.05. Žmogaus teisių, siekiant užtikrinti asmenų lygybę, lygias galimybes ir nediskriminavimą, įgyvendinimas</t>
    </r>
  </si>
  <si>
    <r>
      <t xml:space="preserve">    </t>
    </r>
    <r>
      <rPr>
        <b/>
        <i/>
        <u/>
        <sz val="12"/>
        <color rgb="FF000000"/>
        <rFont val="Times New Roman"/>
        <family val="1"/>
        <charset val="186"/>
      </rPr>
      <t>33.2.3.06. Seniūnaitijų iniciatyvos įgyvendinimas</t>
    </r>
  </si>
  <si>
    <r>
      <t xml:space="preserve">    </t>
    </r>
    <r>
      <rPr>
        <b/>
        <i/>
        <u/>
        <sz val="12"/>
        <color rgb="FF000000"/>
        <rFont val="Times New Roman"/>
        <family val="1"/>
        <charset val="186"/>
      </rPr>
      <t>33.2.3.07. Pasaulio alytiškių bendruomenės iniciatyvos plėtojimas</t>
    </r>
  </si>
  <si>
    <r>
      <t xml:space="preserve">    </t>
    </r>
    <r>
      <rPr>
        <b/>
        <sz val="12"/>
        <color rgb="FF000000"/>
        <rFont val="Times New Roman"/>
        <family val="1"/>
        <charset val="186"/>
      </rPr>
      <t>33.3.1. Uždavinys. Sudaryti sąlygas gyventojų saviraiškai ir verslumui augti</t>
    </r>
  </si>
  <si>
    <r>
      <t xml:space="preserve">    </t>
    </r>
    <r>
      <rPr>
        <b/>
        <i/>
        <u/>
        <sz val="12"/>
        <color rgb="FF000000"/>
        <rFont val="Times New Roman"/>
        <family val="1"/>
        <charset val="186"/>
      </rPr>
      <t xml:space="preserve">33.3.1.01. Verslui teikiamų viešųjų informavimo, konsultavimo ir finansinės paramos paslaugų plėtimas, verslumo ugdymas </t>
    </r>
  </si>
  <si>
    <t>1. Smulkaus ir vidutinio verslo sąlygoms gerinti. Ši priemonė vykdoma kasmet, jai įgyvendinti Savivaldybės taryba patvirtino Verslo skatinimo ir lėšų skyrimo smulkiajam ir vidutiniam verslui tvarkos aprašą (2022-02-24 sprendimas Nr. T-38), Alytaus miesto savivaldybės finansinės paramos teikimo smulkiojo ir vidutinio verslo subjektams, statantiems ar rekonstruojantiems pramonines patalpas, tvarkos aprašą (2017-05-25 sprendimas Nr. T-206) ir Investavimo Alytaus pramonės parke tvarkos aprašą (2022-09-29 sprendimas Nr. T-290).</t>
  </si>
  <si>
    <t>2. Vadovaujantis Lietuvos Respublikos alkoholio kontrolės įstatymu, Tabako, tabako gaminių ir su jais susijusių gaminių kontrolės įstatymu, Alytaus miesto savivaldybės tarybos 2021-01-28 sprendimu Nr. T-14 „Dėl Alytaus miesto viešųjų vietų, kuriuose prekiaujama ir teikiamos paslaugos, sąrašo“, nustatyta,  kokiose viešose vietose prekiaujama bei teikiamos paslaugos, išduodamos licencijos verstis mažmenine prekyba alkoholiniais gėrimais, tabako gaminiais.</t>
  </si>
  <si>
    <r>
      <t xml:space="preserve">    </t>
    </r>
    <r>
      <rPr>
        <b/>
        <i/>
        <u/>
        <sz val="12"/>
        <color rgb="FF000000"/>
        <rFont val="Times New Roman"/>
        <family val="1"/>
        <charset val="186"/>
      </rPr>
      <t xml:space="preserve">33.3.1.02. Investicinės aplinkos gerinimas, siūlant verslui naujas, patrauklias teritorijas ir lengvatas </t>
    </r>
  </si>
  <si>
    <r>
      <t xml:space="preserve">    </t>
    </r>
    <r>
      <rPr>
        <b/>
        <i/>
        <u/>
        <sz val="12"/>
        <color rgb="FF000000"/>
        <rFont val="Times New Roman"/>
        <family val="1"/>
        <charset val="186"/>
      </rPr>
      <t>33.3.1.03. Mieste veikiančių verslo įmonių aptarnavimo tobulinimas</t>
    </r>
  </si>
  <si>
    <r>
      <t xml:space="preserve">    </t>
    </r>
    <r>
      <rPr>
        <b/>
        <i/>
        <u/>
        <sz val="12"/>
        <color rgb="FF000000"/>
        <rFont val="Times New Roman"/>
        <family val="1"/>
        <charset val="186"/>
      </rPr>
      <t>33.3.1.04. Verslo plėtros skatinimas</t>
    </r>
  </si>
  <si>
    <r>
      <t xml:space="preserve">    </t>
    </r>
    <r>
      <rPr>
        <b/>
        <i/>
        <u/>
        <sz val="12"/>
        <color rgb="FF000000"/>
        <rFont val="Times New Roman"/>
        <family val="1"/>
        <charset val="186"/>
      </rPr>
      <t>33.3.1.05. Alytaus pramonės parko funkcionalumo didinimas</t>
    </r>
  </si>
  <si>
    <r>
      <t xml:space="preserve">    </t>
    </r>
    <r>
      <rPr>
        <b/>
        <i/>
        <u/>
        <sz val="12"/>
        <color rgb="FF000000"/>
        <rFont val="Times New Roman"/>
        <family val="1"/>
        <charset val="186"/>
      </rPr>
      <t>33.3.1.06. Alytaus A. Jonyno ir Audėjų gatvių komercinės teritorijos infrastruktūros  įrengimas</t>
    </r>
  </si>
  <si>
    <r>
      <t xml:space="preserve">    </t>
    </r>
    <r>
      <rPr>
        <b/>
        <i/>
        <u/>
        <sz val="12"/>
        <color rgb="FF000000"/>
        <rFont val="Times New Roman"/>
        <family val="1"/>
        <charset val="186"/>
      </rPr>
      <t>33.3.1.08. Alytaus pramoninių ir komercinių  teritorijų, skirtų investicijoms pritraukti, plėtra</t>
    </r>
  </si>
  <si>
    <r>
      <t xml:space="preserve">    </t>
    </r>
    <r>
      <rPr>
        <b/>
        <i/>
        <u/>
        <sz val="12"/>
        <color rgb="FF000000"/>
        <rFont val="Times New Roman"/>
        <family val="1"/>
        <charset val="186"/>
      </rPr>
      <t>33.3.1.09. URBACT projekto „City4talent“ įgyvendinimas</t>
    </r>
  </si>
  <si>
    <r>
      <t xml:space="preserve">    </t>
    </r>
    <r>
      <rPr>
        <b/>
        <sz val="12"/>
        <color rgb="FF000000"/>
        <rFont val="Times New Roman"/>
        <family val="1"/>
        <charset val="186"/>
      </rPr>
      <t>33.3.2. Uždavinys. Padidinti miesto žinomumą ir turistinį patrauklumą</t>
    </r>
  </si>
  <si>
    <t>1. Gerinti turizmo sektoriaus paslaugų kokybę.</t>
  </si>
  <si>
    <t>2. Vystyti turizmo plėtrą integruojant kultūros ir gamtos paveldą.</t>
  </si>
  <si>
    <t>3. Vystyti ir palaikyti viešąją turizmo informacinę sistemą.</t>
  </si>
  <si>
    <t>4. Didinti Alytaus miesto žinomumą, patrauklaus įvaizdžio formavimą.</t>
  </si>
  <si>
    <r>
      <t xml:space="preserve">    </t>
    </r>
    <r>
      <rPr>
        <b/>
        <i/>
        <u/>
        <sz val="12"/>
        <color rgb="FF000000"/>
        <rFont val="Times New Roman"/>
        <family val="1"/>
        <charset val="186"/>
      </rPr>
      <t>33.3.2.01. VšĮ Alytaus turizmo informacijos centro paslaugų plėtra</t>
    </r>
  </si>
  <si>
    <r>
      <t xml:space="preserve">    </t>
    </r>
    <r>
      <rPr>
        <b/>
        <i/>
        <u/>
        <sz val="12"/>
        <color rgb="FF000000"/>
        <rFont val="Times New Roman"/>
        <family val="1"/>
        <charset val="186"/>
      </rPr>
      <t xml:space="preserve">33.3.2.03. Mažosios architektūros vystymas ir išnaudojimas miesto patrauklumui didinti </t>
    </r>
  </si>
  <si>
    <r>
      <t xml:space="preserve">    </t>
    </r>
    <r>
      <rPr>
        <b/>
        <i/>
        <u/>
        <sz val="12"/>
        <color rgb="FF000000"/>
        <rFont val="Times New Roman"/>
        <family val="1"/>
        <charset val="186"/>
      </rPr>
      <t>33.3.2.04. Miesto įvaizdžio formavimo ir komunikacijos strategijos sukūrimas ir įgyvendinimas</t>
    </r>
  </si>
  <si>
    <r>
      <t xml:space="preserve">    </t>
    </r>
    <r>
      <rPr>
        <b/>
        <i/>
        <u/>
        <sz val="12"/>
        <color rgb="FF000000"/>
        <rFont val="Times New Roman"/>
        <family val="1"/>
        <charset val="186"/>
      </rPr>
      <t>33.3.2.06. Turizmo rinkodaros įgyvendinimas</t>
    </r>
  </si>
  <si>
    <r>
      <t xml:space="preserve">    </t>
    </r>
    <r>
      <rPr>
        <b/>
        <i/>
        <u/>
        <sz val="12"/>
        <color rgb="FF000000"/>
        <rFont val="Times New Roman"/>
        <family val="1"/>
        <charset val="186"/>
      </rPr>
      <t>33.3.2.07. Projekto „Baltijos jūros regiono kultūros perlai atsparesniems miestams ir regionams“ įgyvendinimas</t>
    </r>
  </si>
  <si>
    <t>Alytaus miesto savivaldybės 2024–2026 metų strateginio veiklos plano 3 priedas</t>
  </si>
  <si>
    <t xml:space="preserve">    Europos Sąjungos valstybėms aktualūs siekiai – saugoti ir puoselėti nacionalinės kultūros tapatumą, skatinti kūrybinę veiklą ir meno įvairovę, kultūros atvirumą, sudaryti visuomenei sąlygas dalyvauti kultūroje ir ją vartoti. Lietuvoje savivaldybėms Vietos savivaldos įstatymu nustatyta vykdyti bendrosios kultūros ugdymo ir etnokultūros puoselėjimo funkciją. Alytaus miesto savivaldybėje, užtikrinant kultūros politikos tęstinumą, 2024 m. numatoma plėtoti ir gerinti miesto kultūros infrastruktūrą, puoselėti nacionalinės kultūros tapatumą ir etninę kultūrą, globoti nematerialaus kultūros paveldo vertybes, skatinti kūrybinę veiklą ir meno įvairovę, sudaryti ir palaikyti sąlygas bendruomenei dalyvauti kultūros veikloje, gauti ir skleisti kultūros informaciją, tobulinti kultūros darbuotojų kvalifikaciją, kurti ir palaikyti palankias sąlygas ugdyti (is) kultūrinę žmogaus kompetenciją ir kūrybingumą, įtraukti partnerius – sporto, švietimo, verslo, turizmo, įvairių Lietuvos regionų ir kitų tautų kultūros atstovus. Atsižvelgiant  į Alytaus strateginį plėtros iki 2030 metų planą, Lietuvos kultūros politikos strategiją, Kultūros kelių vystymo Lietuvoje koncepciją, Lietuvos pažangos strategiją „Lietuva 2030“,  užtikrinama, kad mieste vyrautų bendruomenei, verslui ir investicijoms palanki kultūrinė aplinka. Numatoma organizuoti valstybinių švenčių, atmintinų datų minėjimo ir kitus bendruomenei skirtus viešus renginius.</t>
  </si>
  <si>
    <t xml:space="preserve">    BĮ Alytaus Jurgio Kunčino viešoji biblioteka ir jos filialai atlieka pagrindines bibliotekos funkcijas.  Asmenims yra kuriamos optimalios naudojimosi informacija sąlygos, palanki  bibliotekos aplinka,  pagal galimybes  tobulinama bibliotekos darbuotojų kvalifikacija ir atnaujinama įranga, užtikrinamas saugumas. Biblioteka ir toliau numato organizuoti IT, juos papildant medijų ir informacinio raštingumo gebėjimų tobulinimu, skaitymą skatinančius viešuosius renginius, populiarinančius Alytaus krašto bei Lietuvos rašytojus ir kitus profesionalius kūrėjus, nišinius miesto bendruomenę telkiančius renginius, rengti profesionalų ir mėgėjų dailės, fotografijos bei spaudinių parodas. 2024 m. biblioteka planuoja vykdyti šiuos projektus: tarptautinis trumposios prozos festivalis „Imbiero vakarai“, „(Ne)prarasti istorijos fragmentai Zitos Stankevičienės fotografijose“, festivalis jaunimui „Nuo ART'isto iki Me(n)talisto“, Rašytojo Jurgio Kunčino kūrybos aktualizavimas interaktyvioje edukacinėje aplinkoje,  „Aitvaro fenomenas“, „Skaitykla tavo kieme“, ,,Kas pasakė, kad skaityti nuobodu ir nemadinga?", leidybinius projektus, susijusius su A. Saulyno kūrybiniu palikimu ir  A. Antanavičiaus kūryba.  Biblioteka planuoja teikti projektus Kultūros paso programai, rengti edukacijas įvairaus amžiaus ir interesų lankytojams. Siekia didinti žinomumą nacionaliniu mastu, aktyviai įsitraukti į bibliotekų asociacijos veiklą, bendradarbiauti su kitomis įstaigomis, organizacijomis, institucijomis.</t>
  </si>
  <si>
    <t xml:space="preserve">    BĮ Alytaus kraštotyros muziejus – atviras lankytojų poreikiams, nuolat besikeičiantis ir jaunatviškas Pietų Lietuvos muziejus. Siekiant sukurti kūrybišką, gyvą, artimą kultūros ir istorijos puoselėjimo ir pažinimo erdvę, suteikiančią lankytojams galimybę pažinti nacionalinį tapatumą aktualizuojant istorinę atmintį, organizuojami įvairūs kultūros renginiai, ekspozicijos, vykdomos ir atnaujinamos edukacinės programos. Muziejus aktyviai dalyvauja projektų konkursuose. Siekiant pritraukti daugiau lankytojų, stengiamasi atsižvelgti į jų poreikius, ieškoti naujų ir įvairių veiklos formų, didelį dėmesį skirti informacijos sklaidai žiniasklaidoje ir socialiniuose tinkluose. 2024 m. BĮ Alytaus kraštotyros muziejaus prioritetinė kryptis išliks edukacinės veiklos plėtra (naujų programų kūrimas, esamų populiarinimas ir tobulinimas), muziejaus rinkinių pildymas naujais eksponatais ir jų pristatymas visuomenei. Rengdamas ir teikdamas paraiškas Kultūros paveldo departamento, Lietuvos kultūros tarybos ir Regioninės kultūros tarybos programų finansavimui gauti, 2024 m. muziejus planuoja įgyvendinti šiuos projektus: Archeologinių radinių restauravimas iš aptiktų naujų archeologinių vietovių,  paroda „Pirma nuotrauka gyvenime. Arba lietuviškųjų pasų istorija“, paroda „Pro rakto skylutę“, kalendorinių švenčių edukacijų ciklas „Kaip dvylika mėnesių šventes šventė“, katalogo „Šiaudas, medis, molis ir geležis dzūkų kasdienybėje“ leidyba, „Iš seno prado į naują formą“, „Nuo Jotvos iki Dzūkijos: tęstinumo ženklai“,  „Litvakų dailininkai. Samuelis Bakas“ Audiovizualiųjų menų centre.</t>
  </si>
  <si>
    <t xml:space="preserve">    BĮ Alytaus miesto teatre siekiama sudaryti optimalias profesionaliojo meno sklaidos sąlygas. Teatro didžiojoje ir mažojoje salėse rodomi ne tik Alytaus miesto teatro trupės kūrybinių darbuotojų sukurti spektakliai, bet ir kitų šalies bei užsienio menininkų kūriniai. Teatro erdvėse nuolat vyksta aukšto meninio lygio koncertai, kiti profesionaliojo scenos meno renginiai ir valstybinių švenčių bei miesto bendruomenei svarbūs renginiai. Alytaus miesto teatras siekia tapti reprezentacine Pietų Lietuvos scenos meno įstaiga. BĮ Alytaus miesto teatras 2024 m. numato organizuoti įvairiapusį scenos meną populiarinančius projektus: Tarptautinės teatro dienos minėjimą ir „Teatrakmenių“ apdovanojimus,  sukurti miuziklą „Baltaragio malūnas“ (režisierė M. Mičiulytė), spektaklius vaikams „Voro vestuvės“ (režisierė Andra Kavaliauskaitė) ir „Merė Popins“ (režisierė Agnė Sunklodaitė), spektaklį „Status quo“ (režisierius S. Žyrkov, Ukraina), organizuoti XIII tarptautinį teatrų festivalį COM MEDIA, 9-ąjį nacionalinį dramaturgų konkursą, 5-ąjį respublikinį teatrinio plakato konkursą,  Alytaus miesto dienas,  Lietuvos karaliaus Mindaugo karūnavimo dienos minėjimą ir kt.</t>
  </si>
  <si>
    <t xml:space="preserve">    VšĮ Alytaus telekinas (kino teatras ,,Dainava“) siekia tikslo skleisti įvairių pasaulio šalių  ir nacionalinį kino meną, plėsti kinu besidominčiu žiūrovų ratą, telkti kino mylėtojų bendruomenę, organizuoti pramogas.  Taip pat organizuojami įvairūs kino festivaliai, išskirtinės premjeros, susitikimai su kino kūrėjais, kūrybinės dirbtuvės ir kiti bendruomenei aktualūs renginiai. Vykdomos kino edukacijos moksleiviams, kurios ugdo jaunuosius kino mylėtojus. Kino teatras siekia nuolat atsinaujinti ir taikyti naujausius kino rodymo standartus.</t>
  </si>
  <si>
    <t xml:space="preserve">    VšĮ Alytaus kultūros centre organizuojama ir vykdoma veikla, kuria tenkinami Alytaus miesto bendruomenės sociokultūriniai poreikiai, pristatoma profesionalioji kultūra, puoselėjamas mėgėjų menas ir etnokultūra. Centre organizuojama veikla yra skatinamas esamų kultūrinių bendruomenių vystymas, kuriamos naujos bendruomenės. Koncertinės ir kitos centro erdvės – didžioji ir mažoji salės, konferencijų salė, parodų erdvės, repeticijų salės, baleto ir choreografijos patalpos, lauko amfiteatras – plačiai pritaikytos kultūriniams poreikiams tenkinti. VšĮ Alytaus kultūros centre veikia ir kuria 6 meno mėgėjų kolektyvai (folkloro ansamblis „Žvangucis“, liaudies meno studija „Dainava“, kamerinis mišrusis choras „Varsa“, politinių kalinių ir tremtinių choras ,,Atmintis“, šokio studija „Retro ritmu“, cirko studija „Dzūkija“). 2024 m. numatoma organizuoti šiuos renginius ir renginių ciklus: vaizduojamojo meno parodų ciklą, jaunimui skirtų alternatyvių renginių ciklą „Gardas“, kūrybines dirbtuves, renginių ciklą senjorams „Naktišokiai“, kultūrinių edukacijų ciklą „Kultūros pasas“, etninės kultūros puoselėjimo renginius ir tęstinius projektus, bendruomenei aktualius renginius (valstybinių švenčių ir atmintinų datų minėjimus); profesionalaus meno projektus – Dainavos šalies muzikos festivalį,  Alytaus džiazo festivalį, Tarptautinį Alytaus cirko festivalį ir kt. Bus dalyvaujama 2024 m. šimtmetį mininčioje Lietuvos dainų šventėje „Kad giria žaliuotų“, organizuojama 10-toji Dzūkų dainų ir šokių šventė.</t>
  </si>
  <si>
    <t xml:space="preserve">    Miesto bendruomenė skatinama dalyvauti valstybinių švenčių ir atmintinų datų minėjimo renginiuose, organizuoti kitus miesto bendruomenei aktualius renginius. Šiuos renginius inicijuoja ir koordinuoja Kultūros skyrius, vykdydamas reikiamos kultūros paslaugos pirkimą. Atsižvelgiant į šalies ir miesto kultūros gyvenimo aktualijas, organizuojami įvairūs renginiai: miesto gimtadienio šventė, eglutės įžiebimo šventė, kiti bendruomeniškumą, tautiškumą ir pilietiškumą skatinantys renginiai. Skatinant kultūros veikėjų kūrybiškumą skiriamos kultūros premijos ir stipendijos jauniesiems menininkams. Priemonę įgyvendina 5 kultūros įstaigos:  BĮ Jurgio Kunčino viešoji biblioteka, BĮ Alytaus miesto teatras, BĮ Alytaus kraštotyros muziejus, VšĮ Alytaus kultūros centras ir VšĮ Alytaus telekinas.</t>
  </si>
  <si>
    <t xml:space="preserve">    Šia priemone siekiama skatinti ir populiarinti patrauklių kultūros kelių vystymą, pasitelkiant religinių bendruomenių partnerystę, puoselėjant religinio kultūros paveldo vertybes, maldos namų  istorinį ir šiuolaikišką savitumą. Religinių bendruomenių rėmimas suteikia galimybę  atlikti pastatų remonto, aplinkos, vidaus patalpų tvarkymo darbus.</t>
  </si>
  <si>
    <t xml:space="preserve">    Šia priemone siekiama surasti ir įgyvendinti naujus sprendimus, susijusius su bibliotekos veikla, naujomis paslaugomis skirtingoms auditorijoms, bibliotekininkų mokymosi ir mainų programomis. Projekto tikslas – tvarūs ir ilgalaikio poveikio rezultatai, integruoti į pasienio bendruomenių bibliotekų darbą, pritaikyti tolimesnei  tęstinumo ir plėtojimo perspektyvai. Prioritetai teikiami tvarumui, lygioms galimybėms, lyčių lygybei ir diskriminacijos prevencijai. Projekto metu bus vykdomos lokalios ir jungtinės veiklos: 2 mokymai bibliotekininkams, 2 stovyklos jaunimui, 2 kūrybinės dirbtuvės senjorams, 1 projekto baigiamasis renginys – konferencija, kurios metu bus dalinamasi gerąja patirtimi bei projekto vykdymo metu įgytomis žiniomis, atnaujintos dvi erdvės. Siekiama, kad šio projekto veiklos prisidėtų prie darniojo vystymosi politikos pasienio regionų bendruomenėse ir taptų pavyzdžiu kitoms bendruomenėms.</t>
  </si>
  <si>
    <t xml:space="preserve">    Įgyvendinant  projektą ir  siekiant, kad augtų muziejaus lankytojų skaičius, atsirastų naujos patrauklios iniciatyvos potencialiai naujiems muziejaus lankytojams, kartu su projekto partneriais planuojama parengti bendrą rinkodaros strategiją su konkrečiomis priemonėmis. Siekiant kuo išsamiau pristatyti miesto, regiono ir pasienio gyventojams naujas kultūrinio turizmo galimybes, planuojama bendra pasienio veikla. Projektas skirtas stiprinti bendradarbiavimą tarp muziejų, todėl projekto pabaigoje, stiprinant bendradarbiavimą regione, planuojama organizuoti kultūrinio turizmo konferenciją, pristatant visus INTERREG Lietuvos ir Lenkijos programos metu sukurtus kultūrinio turizmo produktus, sutvarkytą infrastruktūrą ir sukurtus naujus Alytaus miesto kultūrinius maršrutus.</t>
  </si>
  <si>
    <t xml:space="preserve">    Įgyvendinant valstybės kultūros politikos nuostatas Alytaus miesto savivaldybėje koordinuojama,  inicijuojama ir prižiūrima su materialiu ir nematerialiu kultūros paveldu susijusi veikla, vykdoma  tradicinio kultūros paveldo saugojimo programa, rūpinamasi nekilnojamojo kultūros paveldo objektų apsauga. Organizuojant įvairius renginius/ edukacijas siekiama saugoti, aktualizuoti ir puoselėti etninės kultūros tradicijas.</t>
  </si>
  <si>
    <t xml:space="preserve">    Vadovaujantis Etninės kultūros valstybinės globos pagrindų įstatymu, Alytaus miesto savivaldybėje užtikrinamas gyvosios tradicijos tęstinumas, etninės kultūros vertybių kūrimas, kaupimas, apsauga ir populiarinimas. 2024 m. šias priemones įgyvendins VšĮ Alytaus kultūros centras, BĮ Alytaus kraštotyros muziejus ir Alytaus miesto savivaldybės administracijos Kultūros skyrius.</t>
  </si>
  <si>
    <t xml:space="preserve">    Šiuo metu Kultūros vertybių registre registruotos 55  nekilnojamosios kultūros vertybės (su kompleksų dalimis – 67) ir 31 kilnojamoji kultūros vertybė (su kompleksų dalimis – 49). 2024 m. numatoma prižiūrėti, apskaityti, įamžinti ir populiarinti 35 kultūros paveldo objektus: Didžiųjų Likiškių kapinyną, Tvirtovės forto liekanas, Alytaus žydų  žudynių ir užkasimo vietą, Žydų senųjų kapinių dalį, J. Bloznelio kapą, Jono Maurago kapą, Lietuvos kario kapą, Lietuvos kario Balio (Boleslovo) Balinsko kapą, 1941 m. birželio sukilėlio, šaulio Prano Valiulio kapą, 1941 m. birželio sukilėlio Stasio Mugenio kapą, Lietuvos partizanų kapą, Lietuvos karių kapus (39182), Lietuvos karių kapus (39183), Lietuvos karių, savanorių kapus, Lietuvos karių sukilėlių kapus,  Namą Jiezno gatvėje, Rašytojo Anzelmo Matulaičio-Matučio  namą, Alytaus miesto sodą, Alytaus senojo miesto vietą, Alytaus V namą,  Alytaus VI namą, Alytaus VII namą, Alytaus geležinkelio tilto liekanas, Sankt Peterburgo–Varšuvos geležinkelio Varėnos–Alytaus atšakos statinių kompleksą  (7 objektai), Karo belaisvių ir civilių žmonių kapines, Alytaus geležinkelio stoties keleivių namo dalį, Alytaus geležinkelio stoties siurblinę, Bokšickių šeimos namą.</t>
  </si>
  <si>
    <t xml:space="preserve">    Alytaus mieste siekiama įgyvendinti valstybinę sporto programą, vykdyti, Lietuvos Respublikos Seimo patvirtintos valstybės pažangos strategijos – Lietuvos pažangos strategijos „Lietuva 2030“ nuostatas, sudaryti sąlygas reikšmingai padidinti sporto prestižą visuomenėje, didinti miesto gyventojų, organizuotai lankančių sporto klubus, viešąsias sporto įstaigas, sportininkų ugdymo įstaigas, skaičių, tobulinti sporto viešojo administravimo struktūrą, plėsti bendradarbiavimą su nevyriausybinėmis sporto organizacijomis ir privačiu sporto veiklos sektoriumi. Dalyvaujant tarptautinių organizacijų ir sporto federacijų darbe, plėtoti sporto bendradarbiavimo ryšius su susigiminiavusiais miestais.</t>
  </si>
  <si>
    <t xml:space="preserve">    Sudaryti sąlygas visoms socialinėms grupėms sportuoti, gerinti jų gyvenimo kokybę. Skatinti gyventojus sveikai gyventi ir kurti palankią organizuoto ir savarankiško sportavimo aplinką. VšĮ Alytaus medicininės reabilitacijos ir sporto centre, Alytaus profesinio rengimo centre, Alytaus aerodrome, kitose miesto sporto bazėse vyksta Lietuvos, Alytaus miesto sporto varžybos, treniruotės, neįgaliesiems skirti renginiai. Alytaus miesto gyventojams sportuoti yra skirta atviros ir uždaros VšĮ Alytaus sporto ir rekreacijos centro sporto erdvės, Jaunimo parke įrengtos aktyvaus poilsio aikštelės, bendrojo ugdymo mokyklų sporto salės, Mažasis ir Didysis Dailidės ežerėliai, pėsčiųjų ir dviračių takai. Todėl reikalinga kurti palankias galimybes sportuoti visiems.</t>
  </si>
  <si>
    <t xml:space="preserve">    Labai svarbu išlaikyti Alytaus miesto sporto tradicijas ir tęstinumą. Siekiant aukštų sportinių rezultatų prisidėti prie sporto socialinės funkcijos plėtros. Planuojama vykdyti Sportinio ėjimo festivalį. Šis renginys yra įtrauktas į Lietuvos sporto federacijų kalendorinius sporto renginių planus. Organizuojant tradicinius ir tarptautinius sporto renginius Alytaus mieste, savivaldybė dalinai finansuoja sporto renginių projektus.</t>
  </si>
  <si>
    <t xml:space="preserve">    Savivaldybės teritorijoje įgyvendinama valstybės sporto politika, rūpinamasi fizinio aktyvumo formų organizavimu ir sporto paslaugų teikimu miesto visuomenei, organizuojami sporto projektų atrankos konkursai, kontroliuojamas miesto sporto įstaigų, vykdančius sporto projektus darbas, koordinuojama miesto visuomeninių sporto organizacijų veikla, organizuojamos šventės, masiniai sporto renginiai, atstovaujama savivaldybei šalies ir tarptautinėse sporto organizacijose.</t>
  </si>
  <si>
    <t xml:space="preserve">    Šios priemonės tikslas – Alytaus miesto savivaldybėje veikiančių sporto organizacijų, įgyvendinančių komandinių žaidimų aukšto sportinio meistriškumo programas, finansavimas iš savivaldybės biudžeto lėšų.</t>
  </si>
  <si>
    <t xml:space="preserve">    Priemonės tikslas – gerinti sąlygas miesto bendruomenei sportuoti, aktyviai leisti laisvalaikį savivaldybės administruojamose sporto bazėse, švietimo įstaigose ir tokiu būdu spręsti jaunimo užimtumo problemas, keisti žmonių gyvenimo būdą, elgseną, ugdyti atsakingą požiūrį į sveikatą, didinti vaikų ir suaugusiųjų fizinį aktyvumą, įsitraukimą į sporto veiklas, nes tai mažina žalingų įpročių paplitimą ir lemia sveikatos būklę ir gyvenimo trukmę.</t>
  </si>
  <si>
    <t xml:space="preserve">    VšĮ Alytaus sporto ir rekreacijos centre per sportą skatinama vaikų ir jaunimo saviraiška. 20 sporto šakų treniruotes lanko per 1 600 Alytaus miesto ir rajono bendruomenės  narių. Vadovaujantis Lietuvos  Respublikos švietimo, mokslo ir sporto ministro 2019-09-04 įsakymu Nr. V-976 „Dėl Sportinio ugdymo organizavimo rekomendacijų tvirtinimo“, centre vykdoma formalųjį švietimą papildanti sportinio ugdymo programa, ja siekiama ugdyti vaiko gyvenimo įgūdžius, asmeninę, socialinę ir kitą bendrąją kompetenciją panaudojant sportą kaip priemonę. Formalųjį švietimą papildančio sportinio ugdymo programų pradinio rengimo etapas per metus trunka 44 savaites, meistriškumo ugdymo etapas – 46 savaites, meistriškumo tobulinimo ir aukšto meistriškumo ugdymo etapai – po 48 savaites. Pagal sportinio ugdymo programą ugdytinių sportiniai pasiekimai yra vertinami kiekvienų mokslo metų pradžioje sudarant sportinio ugdymo grupes, mokslo metų pabaigoje ir, esant poreikiui, bet kuriuo metu mokslo metais.</t>
  </si>
  <si>
    <t xml:space="preserve">    VšĮ Alytaus sporto ir rekreacijos teikiamomis paslaugomis kasdien pasinaudoja per 2 000 miesto gyventojų, tarp jų baseinu – per 400 žmonių, sporto stadionu – per 200 žmonių. Alytaus sporto rūmuose ir stadione vyksta tarptautiniai ir šalies renginiai, jų dalyviai naudojasi maitinimo, nakvynės, transporto, prekybos įstaigų paslaugomis, tokiu būdu prisidedama prie miesto biudžeto didinimo ir verslumo. Tai yra didelė galimybė Europos ir pasaulio sporto meistrams pasinaudoti miesto sporto bazėmis ir susipažinti su Alytumi, jo istorija, gamtovaizdžiu, pajusti Lietuvos grožį.</t>
  </si>
  <si>
    <t xml:space="preserve">Projekto uždaviniai – skatinti judrų ir sveiką gyvenimo būdą, organizuoti pažintines/sporto stovyklas, sporto festivalius Lietuvos ir Lenkijos vaikams ir jaunimui. Projekto tikslinės grupės: Lietuvos ir Lenkijos 10–18 metų jaunimas.    </t>
  </si>
  <si>
    <t xml:space="preserve">    2011-03-17 priimtas Lietuvos Respublikos švietimo įstatymo pakeitimo įstatymas. Jame numatyta, kad Lietuvos švietimo sistema apima:</t>
  </si>
  <si>
    <t xml:space="preserve">    Lietuvos Respublikos švietimo įstatyme, įsigaliojusiame nuo 2011 m. liepos 1 d., teigiama, jog ikimokyklinio ugdymo paskirtis – padėti vaikui tenkinti prigimtinius, kultūros, taip pat ir etninės, socialinius, pažintinius poreikius, ugdyti vaiko kognityvinius įgūdžius, padėti vaikui pasirengti ugdytis pagal priešmokyklinio ugdymo programą. Ikimokyklinio ugdymo įstaigos, bendrojo ugdymo mokyklos ar kiti švietimo teikėjai ikimokyklinio amžiaus vaikus ugdo vadovaudamiesi ikimokyklinio ugdymo programomis,  parengtomis pagal švietimo, mokslo ir sporto ministro patvirtintus ikimokyklinio ugdymo programų kriterijus. Ikimokyklinio amžiaus vaikų kompetencijos ugdymas grįstas daugiausiai patirtimi, o ne žiniomis. Todėl ugdymo programos turinys sudaromas taip, kad vaikas turėtų kuo daugiau galimybių asmeninei patirčiai kaupti. Patirtinio ugdymo metu išsiugdytos kompetencijos padeda žmogui ateityje lengviau susirasti vietą kintančiame pasaulyje, sėkmingai jame veikti, gerai jaustis ir būti laimingam. Pagal ikimokyklinio ugdymo programą ugdomam ikimokyklinio amžiaus vaikui ir jo tėvams (globėjams, rūpintojams) gali būti koordinuotai teikiamos švietimo pagalbos, socialinės ir sveikatos priežiūros paslaugos, švietimo, mokslo ir sporto ministro, socialinės apsaugos ir darbo ministro ir sveikatos apsaugos ministro nustatyta tvarka.</t>
  </si>
  <si>
    <t xml:space="preserve">    Šioje priemonėje esančios valstybės lėšos privačiam darželiui „Vaikystės namelis“ apskaičiuojamos pagal vaikų, užregistruotų  informacinėje švietimo sistemoje einamųjų metų rugsėjo 1 d., skaičių. Jos skiriamos su mokymu susijusioms išlaidoms padengti: vadovų, mokytojų, švietimo pagalbos specialistų atlyginimams, mokymo priemonėms ir pan. Privatus darželis „Vaikystės namelis“ trūkstamas su ugdymu susijusias išlaidas, ūkio ir kitas išlaidas padengia susirinkdamas jas iš papildomo mokesčio.</t>
  </si>
  <si>
    <t xml:space="preserve">    Šioje priemonėje esančios valstybės lėšos privačiam darželiui „Būžių namelis“  apskaičiuojamos pagal vaikų, užregistruotų  informacinėje švietimo sistemoje einamųjų metų rugsėjo 1 d., skaičių. Jos skiriamos su mokymu susijusioms išlaidoms padengti: vadovų, mokytojų, švietimo pagalbos specialistų atlyginimams, mokymo priemonėms ir pan. Privatus darželis „Būžių namelis“  trūkstamas su ugdymu susijusias išlaidas, ūkio ir kitas išlaidas padengia susirinkdamas jas iš papildomo mokesčio.</t>
  </si>
  <si>
    <t xml:space="preserve">    Priešmokyklinis ugdymas organizuojamas vadovaujantis Lietuvos Respublikos švietimo ir mokslo ministro 2014 m. rugsėjo 2 d. patvirtintu įsakymu Nr. V-779 „Dėl Priešmokyklinio ugdymo bendrosios programos“. Priešmokyklinio ugdymo programoje (toliau – PUP)  apibrėžtos pagrindinės vaiko kompetencijos, būtinos priešmokyklinio amžiaus vaikui: socialinė, pažinimo, komunikavimo, meninė ir sveikatos. Taip pat joje integruotos kūrybiškumo, verslumo, mokėjimo mokytis kompetencijos.</t>
  </si>
  <si>
    <t xml:space="preserve">    Įgyvendinant šią priemonę reikalingas mokinių, kurie mokosi pagal pradinio, pagrindinio arba vidurinio ugdymo programą, ugdymo finansavimas 15 bendrojo ugdymo mokyklų. Užtikrinant bendrąjį išsilavinimą, bendrojo ugdymo mokyklose yra įgyvendinamos priešmokyklinio, pradinio, pagrindinio ir vidurinio ugdymo programos, finansuojamos mokymo lėšomis (mokytojų darbo užmokestis, vadovėlių, mokymo priemonių įsigijimo ir kt. išlaidos).</t>
  </si>
  <si>
    <t xml:space="preserve">    Įgyvendinant šią priemonę užtikrinamas mokinių, kurie mokosi pagal pradinio, pagrindinio ir vidurinio ugdymo programą, ugdymo finansavimas Šv. Benedikto gimnazijoje. Užtikrinant bendrąjį išsilavinimą Šv. Benedikto gimnazijoje yra įgyvendinamos  pradinio, pagrindinio ir vidurinio ugdymo programos, finansuojamos mokymo lėšomis (mokytojų darbo užmokestis, vadovėlių, mokymo priemonių įsigijimo ir kt. išlaidos).</t>
  </si>
  <si>
    <t xml:space="preserve">    Lėšas šiai priemonei skirs Alytaus miesto savivaldybė iš 2,4 proc. mokymo lėšų dalies. Jos naudojamos ugdymo finansavimo poreikių skirtumams tarp mokyklų sumažinti: pareiginių algų koeficientų skirtumui išlyginti, rečiau pasirenkamų užsienio kalbų laikinosioms grupėms sudaryti, mokymui namuose ir kt.</t>
  </si>
  <si>
    <t xml:space="preserve">    Gerinti įvairių pakopų švietimo kokybę, švietimo sistemos dalyvių pasiekimus ir mažinti atskirų grupių, pvz., patenkančių į skirtingą SEK kontekstą ar besimokančių skirtingose mokymo įstaigose, pasiekimų skirtumus siekiant labiau individualizuoti ugdymą, geriau pažinti, įvertinti ir atliepti individualius besimokančiųjų poreikius ir galimybes ir sukurti palankią, motyvuojančią, skatinančią mąstyti ir kurti ugdymo aplinką ir ugdymo (-si) turinį, taip pat optimizuoti mokyklų tinklą, kuris neatitinka mokinių skaičiaus mažėjimo tendencijų.</t>
  </si>
  <si>
    <t xml:space="preserve">    Šiai priemonei įgyvendinti reikalingas ugdymo aplinkos išlaikymo finansavimas, jis skiriamas 28 ikimokyklinio ir bendrojo ugdymo mokykloms.  Lėšos bus naudojamos darbo užmokesčiui, mitybai, komandiruotėms, IKT prekėms ir paslaugoms, prekėms ir paslaugoms, komunalinėms ir kt. išlaidoms apmokėti.</t>
  </si>
  <si>
    <t xml:space="preserve">    Šiai priemonei įgyvendinti reikalingas aplinkos išlaikymo finansavimas. Lėšos bus naudojamos darbo užmokesčiui ir su juo susijusiems mokesčiams, mitybai, komandiruotėms, IKT prekėms ir paslaugoms, prekėms ir paslaugoms, komunalinėms ir kt. išlaidoms apmokėti.</t>
  </si>
  <si>
    <r>
      <t xml:space="preserve">    Priemonė finansuojama iš valstybės skiriamų lėšų, kurios naudojamos  nustatyta tvarka neformaliojo vaikų švietimo programoms, kurias vykdo laisvieji mokytojai ir kiti neformaliojo vaikų švietimo teikėjai, finansuoti. Nuo 2023 m. rugsėjo 1 d. lėšos bus skiriamos iš LR valstybės biudžeto. NVŠ lėšos skiriamos NVŠ plėtotei savivaldybėje, siekiant didinti neformaliojo vaikų švietimo prieinamumą ir įvairovę. NVŠ tikslas yra per kompetencijų ugdymą formuoti asmenį, sugebantį tapti aktyviu visuomenės nariu, sėkmingai veikti visuomenėje, padėti tenkinti pažinimo, lavinimosi ir saviraiškos poreikius. Lėšos pirmiausiai skiriamos vaikams, kurie turi specialiųjų ugdymosi poreikių, atsirandančių dėl įgimtų ar įgytų nepalankių aplinkos veiksnių, kurie gauna socialinę paramą arba turi teisę į socialinę paramą. Alytaus miesto savivaldybėje akredituojant ir finansuojant NVŠ programas prioritetas teikiamas STEAM (angl.</t>
    </r>
    <r>
      <rPr>
        <i/>
        <sz val="12"/>
        <color rgb="FF000000"/>
        <rFont val="Times New Roman"/>
        <family val="1"/>
        <charset val="186"/>
      </rPr>
      <t xml:space="preserve"> Science, Technology, Engineering, Art (creative activities), Mathematics</t>
    </r>
    <r>
      <rPr>
        <sz val="12"/>
        <color rgb="FF000000"/>
        <rFont val="Times New Roman"/>
        <family val="1"/>
        <charset val="186"/>
      </rPr>
      <t>) krypties NVŠ programoms, skatinančioms gamtos mokslų, technologijų, inžinerijos ir matematikos tyrimų ir eksperimentinę veiklą, ir toms programų kryptims, kurių nevykdo NVŠ teikėjai, veikiantys savivaldybėje. STEAM krypties programoms skiriamas 20 Eur/mėn. finansavimo krepšelis (kitoms programoms 15 Eur/mėn.). NVŠ lėšos skiriamos vaiko, dalyvaujančio NVŠ programoje, ugdymo procesui ir su juo susijusioms išlaidoms finansuoti.</t>
    </r>
  </si>
  <si>
    <t xml:space="preserve">    Neformaliojo vaikų švietimo paskirtis – tenkinti mokinių (vaikų) ir suaugusiųjų pažinimo, ugdymosi ir saviraiškos poreikius, padėti jiems tapti aktyviais visuomenės nariais, vykdant trumpalaikes programas. Įgyvendinant šią priemonę bus vykdomos neformaliojo švietimo programos, taikomos įvairios ugdymo(si) formos, didinamos neformaliojo vaikų švietimo galimybės.</t>
  </si>
  <si>
    <t xml:space="preserve">    Priemonės tikslas – skatinti asmenis mokytis visą gyvenimą, sudaryti jiems sąlygas tenkinti įvairius pažinimo poreikius, tobulinti įgytą kvalifikaciją arba įgyti papildomą kompetenciją.</t>
  </si>
  <si>
    <t xml:space="preserve">    Neformaliojo vaikų švietimo ir formalųjį švietimą papildančių ugdymo įstaigų paskirtis – tenkinti mokinių (vaikų) pažinimo, ugdymosi ir saviraiškos poreikius, padėti jiems tapti aktyviais visuomenės nariais, sistemingai plėsti tam tikros srities žinias ir suteikti papildomą dalykinę kompetenciją, vykdant trumpalaikes ir ilgalaikes programas. Įgyvendinant šią priemonę bus vykdomos neformaliojo švietimo programos, taikomos įvairios ugdymo(si) formos, didinamos neformaliojo vaikų švietimo galimybės ir užtikrinama 3 neformaliojo vaikų švietimo ir formalųjį švietimą papildančių ugdymo įstaigų ir FA „Dainava“ veikla.</t>
  </si>
  <si>
    <t xml:space="preserve">    Šios priemonės lėšos naudojamos Alytaus dailės mokyklos, Alytaus muzikos mokyklos aplinkai išlaikyti. Lėšos bus naudojamos darbo užmokesčiui ir su juo susijusiems mokesčiams.</t>
  </si>
  <si>
    <t xml:space="preserve">    Lėšos skiriamos Alytaus jaunimo centro administracijai ir aptarnaujančiam personalui išlaikyti, komunalinėms paslaugoms, komandiruotėms  apmokėti, kvalifikacijai kelti.</t>
  </si>
  <si>
    <t xml:space="preserve">    Kauno taikomosios dailės mokyklos Alytaus filialui savivaldybės biudžeto lėšos skiriamos vykdant Alytaus miesto savivaldybės ir Švietimo, mokslo ir sporto ministerijos pasirašytą bendradarbiavimo sutartį. Lėšos bus naudojamos darbo užmokesčiui ir su juo susijusiems mokesčiams. Lėšos įstaigai atiduodamos pagal kiekvienais metais pasirašomą Alytaus miesto savivaldybės administracijos ir Kauno taikomosios dailės mokyklos Alytaus filialo biudžeto naudojimo sutartį.</t>
  </si>
  <si>
    <t xml:space="preserve">    Šios priemonės lėšos bus naudojamos Alytaus Likiškėlių progimnazijos Lietuvybės centro mokytojų darbui apmokėti, taip pat Alytaus Adolfo Ramanausko-Vanago gimnazijos jaunųjų chemikų mokyklos, ekonomikos ir verslo akademijos, Alytaus Putinų gimnazijos FAB LAB akademijos mokytojų ir/ar dėstytojų darbo užmokesčiui apmokėti.</t>
  </si>
  <si>
    <t xml:space="preserve">    Siekiant užtikrinti įtrauktį ir kokybišką ugdymo (-si) turinį, mokytojams reikia pasirengti dirbti skaitmeninėje erdvėje (2018 m. EBPO TALIS apklausos duomenimis, tik 56 proc. Lietuvos mokytojų jaučiasi gerai pasirengę naudotis IRT mokymo srityje), investicijų į kokybiško skaitmeninio ugdymo turinio kūrimą, reikiamus technologinius sprendimus, tobulėjimo galimybes tiems, kurie turi dirbti skaitmeninėje erdvėje. Šios investicijos prisidės prie švietimo sistemos atsparumo galimoms panašaus pobūdžio grėsmėms ir švietimo sistemos atitikties ateities poreikiams.</t>
  </si>
  <si>
    <t xml:space="preserve">    Šios priemonės lėšos bus naudojamos darbo užmokesčiui mokėti, paslaugoms, susijusioms su psichologine, specialiąja pedagogine, specialiąja ir socialine pedagogine pagalba, taip pat mokyklos bibliotekos darbuotojams išlaikyti.</t>
  </si>
  <si>
    <t xml:space="preserve">    Šios priemonės lėšos bus naudojamos Šv. Benedikto gimnazijos darbo užmokesčiui mokėti, paslaugoms, susijusioms su psichologine, specialiąja pedagogine, specialiąja ir socialine pedagogine pagalba, taip pat mokyklos bibliotekos darbuotojams išlaikyti.</t>
  </si>
  <si>
    <t xml:space="preserve">    Priemonės tikslas – bendradarbiaujant su Mykolo Romerio, Vilniaus Gedimino technikos, Kauno technologijos universitetais, Vytauto Didžiojo universiteto Žemės ūkio akademija, siekti sudaryti galimybes magistro išsilavinimą įgyti palankiomis sąlygomis studijuojant pasirinktas šių universitetų siūlomas programas. Šios priemonės lėšos bus naudojamos vienkartinėms stipendijoms išmokėti, Alytaus miesto savivaldybėje deklaravusiems gyvenamąją vietą gyventojams, įstojusiems į bendrabarbiaujančių universitetų magistro programas.</t>
  </si>
  <si>
    <t xml:space="preserve">    Programos tikslas – iki 2030 m. kiekvienoje Lietuvos savivaldybėje sukurti integralias, optimalias ir kokybiškas ugdymo (-si) sąlygas mokinių pasiekimų atotrūkiams mažinti. Programa įgyvendinama pagal ekonomikos gaivinimo ir atsparumo didinimo planą „Naujos kartos Lietuva“, finansuojamą Europos Sąjungos ekonomikos gaivinimo ir atsparumo didinimo priemonės „NextGenerationEU“ lėšomis. Programai įgyvendinti Alytaus miesto savivaldybė planuoja gauti 2 500 mln. eurų priemonės „NextGenerationEU“ lėšų. Ši programa yra dalis bendrų Europos Sąjungos pastangų, kuriomis siekiama ne tik atkurti Europos ekonomiką po pandemijos, bet ir ją pertvarkyti ateities kartoms – į žalesnę, skaitmeniškesnę, sveikesnę ir įtraukesnę. TŪM programoje savivaldybėms sudaromos realios galimybės siekti švietimo kokybės savo teritorijoje.</t>
  </si>
  <si>
    <t xml:space="preserve">    Projekto metu bus sukurta Alytaus regiono visų savivaldybių (Alytaus miesto, Alytaus rajono, Druskininkų miesto, Varėnos rajono, Lazdijų rajono) švietimo sistemos skaitmeniniai sprendimai ir įrankiai, kurie leis saugiai ir patogiai naudotis gyventojams Lietuvos ir ES mastu nuo vaiko užregistravimo iki stebėsenos bei atskaitymo toje pačioje sistemoje, t. y. bus sukurta patogi ir į klientą (gyventoją) orientuota  e. paslaugų kompleksinė ir vieninga sistema, kuri apims Alytaus regiono švietimo sistemos neformalųjį švietimą (išskyrus centralizuotą priėmimą į švietimo įstaigas): priešmokyklinis ugdymas; ikimokyklinis ugdymas; neformalus vaikų švietimas (FŠPU) ir NVŠ (savivaldybės finansuojamas ir valstybės) (įskaitant formalųjį švietimą papildantį ugdymą); neformalus švietimas (NVŠ) (valstybės finansavimas); suaugusiųjų švietimas; suaugusiųjų projektai; išorės asmenys; Pedagoginė psichologinė tarnyba; švietimo pagalba, kitos švietimo įstaigose teikiamos paslaugos.</t>
  </si>
  <si>
    <t xml:space="preserve">    Šiuo uždaviniu skatinamas gyventojų bendruomeniškumas, savanorystė,  jaunimo dalyvavimas, įsitraukimas į aktyvią veiklą, dalyvavimas projektiniuose renginiuose, jaunimo iniciatyvose. Labai svarbus jaunimo įsitraukimas į nevyriausybinių organizacijų veiklą, savanorystę, įvairias jaunimui skirtas akcijas.</t>
  </si>
  <si>
    <t xml:space="preserve">    Vykdant šią priemonę lėšos bus naudojamos Alytuje organizuojamiems miesto, šalies ir tarptautiniams renginiams, mokymams, kurie skirti mokiniams ir mokytojams,  taip pat mokiniams ir mokytojams pavėžėti į šalies ir tarptautinius renginius Lietuvoje, pavėžėjimui į tarptautinius renginius užsienyje finansuoti, Alytaus miesto savivaldybės tarptautinės Mokytojų dienos premijoms išmokėti, mokyklinei dokumentacijai įsigyti, įvairių konkursų, viktorinų ir kitų mokiniams skirtų renginių nugalėtojų prizams, maitinimo paslaugoms, suvenyrams.</t>
  </si>
  <si>
    <t>·      gerinti ir kurti mokyklų viešąsias erdves, skirtas visai mokyklos bendruomenei, jas pritaikant mokinių poilsiui ir aktyviam laisvalaikiui mokyklos viduje ar mokyklos teritorijoje;</t>
  </si>
  <si>
    <t>·      gerinti ugdymo kokybę ir plėsti ugdymo įvairovę;</t>
  </si>
  <si>
    <t>·      gerinti mokinių finansinį raštingumą, formuoti supratimą apie biudžeto sudarymą;</t>
  </si>
  <si>
    <t>·      skatinti dalyvaujamąjį ugdymą;</t>
  </si>
  <si>
    <t>·      skatinti mokinius dalyvauti priimant mokyklai svarbius sprendimus.</t>
  </si>
  <si>
    <t xml:space="preserve">    Iniciatyvos tikslas – sudaryti finansines, administracines ir teisines sąlygas aktyvinti miesto bendruomenę, didinti jos vaidmenį, skatinti nevyriausybinių organizacijų veiklą, sudaryti platesnes paslaugų prieinamumo sąlygas. Tarybos 2019-10-31 sprendimu Nr. T-321 patvirtintas Alytaus miesto savivaldybės projektinės iniciatyvos „Tau, Alytau“ atrankos ir finansavimo tvarkos aprašas, jame  numatytos finansuojamos sritys, projektų paraiškų teikimo, vertinimo, atrankos, lėšų skyrimo ir atsiskaitymo už pasiektus rezultatus ir skirtas lėšas tvarka, projektų finansavimui nustatytos sričių finansavimo kvotos, nustatyta maksimali ir minimali srities projekto dalinio finansavimo riba. Vadovaujantis šiuo aprašu bus atrenkami ir finansuojami numatytų sričių pateikti projektai.</t>
  </si>
  <si>
    <t xml:space="preserve">    Priemonės tikslas – teikti socialines ir kitas paslaugas, skirtas socialinėje atskirtyje esantiems asmenims, užtikrinant šių paslaugų plėtrą ir prieinamumą Alytaus mieste. Užtikrinti neformalią užimtumo ir verslumo iniciatyvą, skatinant įsidarbinimo galimybes.</t>
  </si>
  <si>
    <t xml:space="preserve">    Šios priemonės lėšos yra skirtos apmokėti Alytaus miesto bendrojo ugdymo mokyklų  pradinių klasių mokytojų dalyvavimą finansinio raštingumo ugdymo mokymuose. Šių mokymų pagrindinis tikslas – ugdyti finansinį raštingumą jau pradinėse klasėse, supažindinti mokinius su verslo, ekonomikos ir socialinių mokslų pagrindais, taip pat gerinant skaitymo, rašymo ir skaičiavimo įgūdžius.</t>
  </si>
  <si>
    <t xml:space="preserve">    Priemonė skirta skatinti stiprinti bendruomenių sutelktumą ir tarpusavio pasitikėjimą bei didinti bendruomenės narių atsakomybę už jų bendruomenėse sprendžiamus klausimus.</t>
  </si>
  <si>
    <t xml:space="preserve">    Įgyvendinant uždavinį siekiama:</t>
  </si>
  <si>
    <t xml:space="preserve">    Vadovaujantis Alytaus miesto savivaldybės tarybos 2018-04-19 sprendimu Nr. T-89 patvirtintu Bendruomenės iniciatyvų, skirtų gyvenamajai aplinkai gerinti, projektų idėjų atrankos ir finansavimo tvarkos aprašu, kiekvienais metais miesto gyventojai teikia viešosios infrastruktūros (išskyrus gatvių/kelių, šaligatvių, pėsčiųjų, dviračių takų įrengimą, rekonstrukciją ir remontą) nekomercinius projektus, skirtus gerinti gyvenamąją aplinką. Bendruomenės iniciatyvų, skirtų gyvenamajai aplinkai gerinti, projektų idėjų finansavimo tikslas – didinti piliečių įtraukimo į miesto biudžeto formavimą galimybes,  suburti gyventojų bendruomenes gyvinti ir gerinti socialinę ir gyvenamąją aplinką, aktyvinti verslo kūrimą ir dalyvavimą atnaujinant teritorijas, skatinti diskusijas miesto plėtros tema. Mažos apimtiems projektams įgyvendinti savivaldybės taryba kasmet skiria iki 25 tūkst. eurų, o didelės apimties iki 150 tūkst. Projektų idėjų pasiūlymus ir preliminarias projektų sąmatas vertina konsultacinė darbo grupė. Vyksta gyventojų balsavimas ir laimėjusios iniciatyvos 100 proc. finansuojamos ir įgyvendinamos iš savivaldybės biudžeto lėšų.</t>
  </si>
  <si>
    <t xml:space="preserve">    Lygiateisiškumas – vienas pagrindinių žmogaus teisių principų yra reglamentuojamas tarptautiniuose dokumentuose ir Lietuvos Respublikos teisės aktuose. Lygiateisiškumą pažeidžianti veikla – diskriminacija yra draudžiama, todėl ir siekiama sudaryti sąlygas lygiateisiškumui užtikrinti ir įgyvendinti. Savivaldybė siekia, kad  būtų įgyvendintos Lietuvos Respublikos Konstitucijos 29 straipsnio nuostatos, įtvirtinančios asmenų lygybę ir draudimą varžyti žmogaus teises ir teikti jam privilegijas lyties, rasės, tautybės, kalbos, kilmės, socialinės padėties, tikėjimo, įsitikinimų ar pažiūrų pagrindu. Savivaldybė, įgyvendindama Lietuvos Respublikos moterų ir vyrų lygių galimybių įstatymo, Lygių galimybių įstatymo nuostatas, siekia, kad visi piliečiai turėtų lygias galimybes, kad būtų užtikrintos vyrų ir moterų lygios galimybės, kontroliuoja, kad rengiamų teisės aktų projektuose nebūtų pažeisti vienos ar kitos grupės interesai bei siekia tobulinti savivaldybės darbuotojų, politikų bei savivaldybei pavaldžių įstaigų darbuotojų šios srities kompetenciją.</t>
  </si>
  <si>
    <t xml:space="preserve">    Priemone siekiama užtikrinti seniūnaitijose iniciatyvų įgyvendinimą, bendruomeniškumą, seniūnaičių veiklos užtikrinimą.</t>
  </si>
  <si>
    <t xml:space="preserve">    Priemone siekiama užtikrinti ir palaikyti ryšius su iš Alytaus išvykusiais ir po pasaulį pasklidusiais alytiškiais, burti juos veikti Alytaus miesto labui, siekti glaudesnio bendradarbiavimo.</t>
  </si>
  <si>
    <t xml:space="preserve">    Siekiama skatinti naujus smulkiuosius ir vidutinius verslus augti, tobulėti, organizuoti tobulinimo mokymus, konsultuoti su verslu susijusiais klausimais, nukreipti pas tinkamus specialistus (statybų, aplinkosaugos ir kitais aktualiais klausimais).</t>
  </si>
  <si>
    <t xml:space="preserve">    Priemonė yra skirta:</t>
  </si>
  <si>
    <t xml:space="preserve">    Vadovaujantis Investavimo Alytaus pramonės parke tvarkos aprašu, patvirtintu Alytaus miesto savivaldybės tarybos 2019-12-18 sprendimu Nr. T-400 „Dėl Investavimo Alytaus pramonės parke tvarkos aprašo patvirtinimo“, teikiamos žemės nuomos ir nekilnojamojo turto mokesčių lengvatos, kompensuojami žemės sklypo sutvarkymo darbai (žemės sklype esančių medžių, krūmų, jų šaknų šalinimo ir išvežimo, žemės sklype esančių durpių iškasimo, papildomo grunto atvežimo ir žemės paviršiaus sutankinimo, žemės sklypo sausinimo darbai). Viešoje socialinių medijų erdvėje ir VšĮ „Investuok Lietuvoje“ duomenų bazėje teikiama informacija apie laisvus žemės sklypus ir taikomas lengvatas pramonės parko teritorijoje.</t>
  </si>
  <si>
    <t xml:space="preserve">    Šia priemone siekiama didinti miesto savivaldybės bendravimo su verslu formų įvairovę, sudaryti sąlygas atviram ir konstruktyviam dialogui, tarpusavio konsultacijoms, skleisti informaciją apie galimybes pasinaudoti parama verslui. Glaudus savivaldybės ir verslininkų bendradarbiavimas yra naudingas ir gyventojams ir ekonominei viso miesto bei regiono plėtrai, nes yra skatinamas ir bendruomenių verslumas, aktyvumas. Taip pat iš šios priemonės bus skirtos lėšos dalyvauti įvairiose parodose, organizuoti verslo renginius pristatant Alytaus miesto verslą ir Alytaus miesto savivaldybę, kaip patrauklią savivaldybę smulkiajam ir vidutiniam verslui kurtis, pramonės parke naujoms įmonėms kurtis, viešinant paramą verslui Alytaus mieste. Verslo bendradarbystės erdvė ir vieno langelio verslui kūrimas yra vienas iš prioritetų.</t>
  </si>
  <si>
    <t xml:space="preserve">    Projekte numatyta pastato (Žuvinto g. 4, Alytuje) rekonstrukcija, pritaikant bendradarbystės erdvių veiklai ir paslaugų verslui teikimu vieno langelio principu.</t>
  </si>
  <si>
    <t xml:space="preserve">    Projekto uždavinys – gamybos paskirties pastato statyba Pramonės parko teritorijoje (Verslo g. 1, Verslo g. 3 Alytuje).</t>
  </si>
  <si>
    <t xml:space="preserve">    Projekto uždavinys – komercinės paskirties teritorijos, esančios tarp Putinų, Naujosios, Audėjų ir Pramonės gatvių, infrastruktūros įrengimas – sklypų suformavimas (kitos paskirties žemės sklypų komercinei veiklai  ir rekreacijai suformavimas), komunikacijų atvedimas iki sklypų, žiedinės  sankryžos Putinų ir A. Jonyno g. sankirtoje ir A. Jonyno gatvės atkarpos nuo Putinų g. iki Audėjų g infrastruktūros įrengimas.</t>
  </si>
  <si>
    <t xml:space="preserve">    Projekte numatyta pramoninių ir komercinių teritorijų infrastruktūros plėtra: pramonės, sandėliavimo ir komercinės paskirties žemės sklypų: Naujoji g. 126B, Naujoji g. 146D,  Naujoji g. 148B, Pramonės g. 21C, Sidabrio g. 29A ir teritorija Meistrų g. (sklypų paruošimas investicijų pritraukimui (planiravimas, želdinių šalinimas), įvažiavimų į suformuotus sklypus įrengimas, lietaus nuotekų, buitinių nuotekų, vandentiekio tinklų iki sklypų ribos įrengimas).</t>
  </si>
  <si>
    <t xml:space="preserve">    Įgyvendinus projektą vyks studijų vizitai, mokymai, projekto vietos grupės susitikimai, bus parengtas Alytaus veiklos centro (angl. hub) įveiklinimo planas.</t>
  </si>
  <si>
    <t xml:space="preserve">    Šia priemone bus rengiama, teikiama ir platinama informacija apie Alytaus krašto turizmo paslaugas, išteklius ir vietoves, skatinama vietinio ir atvykstamojo turizmo plėtra. Turizmo informacijos centras, vadovaudamasis Turizmo įstatymo nuostatomis ir sutartimi dėl teisės naudoti ženklą „Turizmo informacija“, vykdys priskirtą veiklą: rinks, atnaujins ir teiks lankytojams, įstaigoms, verslo įmonėms ir kt. informaciją apie Alytaus krašto turizmo produktus ir paslaugas; rengs, leis ir platins turistams skirtus bendrus informacinius ir kartografinius leidinius (įskaitant elektroninius) apie Alytaus kraštą; rengs turizmo maršrutus; pastoviai atnaujins informaciją interneto svetainėje www.alytusinfo.lt; dalyvaus Alytaus krašto pristatymo ir kituose turizmo skatinimo renginiuose, vykdys turistams aktualios informacijos sklaidą, prekiaus suvenyrais ir leidiniais. VšĮ Alytaus turizmo informacijos centro dalininkės yra Alytaus miesto ir Alytaus rajono savivaldybės.</t>
  </si>
  <si>
    <t xml:space="preserve">    Standartizuoti mažosios architektūros elementai (suoliukai, šiukšliadėžės, informaciniai stendai, tvorelės, apšvietimo stulpai, viešieji tualetai)  kuria vientisą, darnų, tvarkingą miesto veidą, stiprina vieningą miesto identitetą bei didina masto ekonomiją, kuri leidžia vykdyti efektyvesnius viešuosius pirkimus ir sutaupyti. Ši priemonė užtikrintų mažosios architektūros projektų rengimą, įgyvendinimą, vystymą, nusidėvėjusių mažosios architektūros elementų atnaujinimą, vientiso miesto identiteto vystymą per mažosios architektūros elementus.</t>
  </si>
  <si>
    <t xml:space="preserve">    Priemone siekiama užtikrinti Alytaus miesto žinomumą ir patrauklaus įvaizdžio formavimą, komunikacijos strategijos atnaujinimą ir įgyvendinimą, Alytaus miesto infrastruktūros pokyčių, verslo plėtros galimybių, kultūros ir sporto projektų pristatymą rinkodaros priemonėmis.  Alytaus miesto įvaizdžio formavimo ir komunikacijos strategija – tai Alytaus miesto savivaldybės administracijos komunikacijos ir teigiamo įvaizdžio formavimo  gairės. Strategijos tikslas  – apibrėžti Alytaus miesto savivaldybės administracijos komunikacijos modelį, kuris užtikrintų išorės ir vidaus komunikacijos plėtrą, leistų koordinuoti ryšių su visuomene metodus ir priemones, siekiant savivaldybės administracijos nustatytų tikslų ir uždavinių. Strategijos uždavinys – rengti ir įvairiais kanalais platinti informaciją apie visuomenei aktualią savivaldybės administracijos veiklą, užtikrinti visuomenės įtraukimą į viešųjų sprendimų priėmimą, organizuoti apklausas ir nuomonės tyrimus, inicijuoti  ir vykdyti kitas miesto įvaizdžio formavimo priemones.</t>
  </si>
  <si>
    <t xml:space="preserve">    Bus vykdomos bendros regiono turizmo rinkodaros veiklos, skirtos skatinti turizmą Alytaus mieste ir regione.</t>
  </si>
  <si>
    <t xml:space="preserve">    Projektas skirtas mažesnių miestų ir regionų socialiniam atsparumui didinti, siekiant padėti visuomenei susidoroti su visų rūšių grėsmėmis ir spaudimu, sustiprinti socialinę sanglaudą ir skatinti ryšį bei bendras vertybes, kad būtų lengviau įveikti krizes.</t>
  </si>
  <si>
    <t>33 Sumanios ir pilietiškos visuomenės ugdymo programa</t>
  </si>
  <si>
    <t>33 Programos uždaviniai, priemonės ir jų stebėsenos rodikliai</t>
  </si>
  <si>
    <t xml:space="preserve">
Stebėsenos rodiklio kodas</t>
  </si>
  <si>
    <t xml:space="preserve">
Stebėsenos rodiklio pavadinimas
(matavimo vnt.)</t>
  </si>
  <si>
    <t>Siektinos stebėsenos rodiklių reikšmės</t>
  </si>
  <si>
    <t>2024</t>
  </si>
  <si>
    <t>2025</t>
  </si>
  <si>
    <t>2026</t>
  </si>
  <si>
    <t>1</t>
  </si>
  <si>
    <t>2</t>
  </si>
  <si>
    <t>3</t>
  </si>
  <si>
    <t>4</t>
  </si>
  <si>
    <t>5</t>
  </si>
  <si>
    <t>E-33.1.1.-1</t>
  </si>
  <si>
    <t>Naujų kultūros paslaugų skaičius (vienetas)</t>
  </si>
  <si>
    <t>E-33.1.1.-2</t>
  </si>
  <si>
    <t>Kultūros renginių, projektų, programų dalyvių, lankytojų ir žiūrovų, kitų paslaugų gavėjų skaičius (žmogus)</t>
  </si>
  <si>
    <t>E-33.1.1.-3</t>
  </si>
  <si>
    <t>E-33.1.1.-4</t>
  </si>
  <si>
    <t>Paslaugų, renginių, pritaikytų didesnei įtraukčiai (įtraukiant labiausiai pažeidžiamas soc. grupes), dalis (vidurkis) (procentai)</t>
  </si>
  <si>
    <t>E-33.1.1.-5</t>
  </si>
  <si>
    <t>Kultūros renginių, projektų/programų skaičius (vienetas)</t>
  </si>
  <si>
    <t>33.1.1.01. Priemonė. Informacijos ir komunikacijos galimybių plėtojimas J. Kunčino viešojoje bibliotekoje</t>
  </si>
  <si>
    <t>R-33.1.1.01.-1</t>
  </si>
  <si>
    <t>Išduotų leidinių skaičius (vienetas)</t>
  </si>
  <si>
    <t>R-33.1.1.01.-2</t>
  </si>
  <si>
    <t>Suorganizuotų kultūros, šviečiamųjų renginių  ir projektų skaičius (vienetas)</t>
  </si>
  <si>
    <t>R-33.1.1.01.-3</t>
  </si>
  <si>
    <t>Naujų paslaugų skaičius (vienetas)</t>
  </si>
  <si>
    <t>R-33.1.1.01.-4</t>
  </si>
  <si>
    <t>Paslaugų/renginių, pritaikytų didesnei įtraukčiai (įtraukiant labiausiai pažeidžiamas soc. grupes), dalis (procentai)</t>
  </si>
  <si>
    <t>R-33.1.1.01.-5</t>
  </si>
  <si>
    <t>Miesto gyvenamųjų rajonų teritorijose organizuojamų kultūros, šviečiamųjų renginių skaičius (vienetas)</t>
  </si>
  <si>
    <t>R-33.1.1.01-6</t>
  </si>
  <si>
    <t>Suorganizuotų kultūros renginių, projektų dalyvių, lankytojų ir žiūrovų, paslaugų gavėjų skaičius (žmogus)</t>
  </si>
  <si>
    <t>33.1.1.02. Priemonė. Alytaus kraštotyros muziejaus veiklos užtikrinimas</t>
  </si>
  <si>
    <t>R-33.1.1.02.-1</t>
  </si>
  <si>
    <t>Suorganizuotų kultūros renginių ir projektų skaičius (vienetas)</t>
  </si>
  <si>
    <t>R-33.1.1.02.-2</t>
  </si>
  <si>
    <t>Miesto gyvenamųjų rajonų teritorijose organizuojamų kultūros renginių skaičius (vienetas)</t>
  </si>
  <si>
    <t>R-33.1.1.02.-3</t>
  </si>
  <si>
    <t>R-33.1.1.02.-4</t>
  </si>
  <si>
    <t>R-33.1.1.02.-5</t>
  </si>
  <si>
    <t>Profesionaliojo meno renginių skaičius (vienetas)</t>
  </si>
  <si>
    <t>R-33.1.1.02.-6</t>
  </si>
  <si>
    <t>Profesionaliojo meno renginių lankytojų skaičius (žmogus)</t>
  </si>
  <si>
    <t>R-33.1.1.02.-7</t>
  </si>
  <si>
    <t>33.1.1.03. Priemonė. Alytaus miesto teatro profesionaliojo meno plėtojimas</t>
  </si>
  <si>
    <t>R-33.1.1.03.-1</t>
  </si>
  <si>
    <t>Suorganizuotų bei aptarnautų kultūros renginių ir projektų skaičius (vienetas)</t>
  </si>
  <si>
    <t>R-33.1.1.03.-2</t>
  </si>
  <si>
    <t>Sukurtų naujų scenos kūrinių skaičius (vienetas)</t>
  </si>
  <si>
    <t>R-33.1.1.03.-3</t>
  </si>
  <si>
    <t>Bendrų projektų/iniciatyvų su kitomis institucijomis skaičius (vienetas)</t>
  </si>
  <si>
    <t>R-33.1.1.03.-4</t>
  </si>
  <si>
    <t>Suorganizuotų bei aptarnautų kultūros renginių, projektų dalyvių, lankytojų ir žiūrovų, paslaugų gavėjų skaičius (žmogus)</t>
  </si>
  <si>
    <t>R-33.1.1.03.-5</t>
  </si>
  <si>
    <t>R-33.1.1.03.-6</t>
  </si>
  <si>
    <t>Paslaugų, pritaikytų didesnei įtraukčiai (įtraukiant labiausiai pažeidžiamas soc. grupes), dalis (procentai)</t>
  </si>
  <si>
    <t>R-33.1.1.03.-7</t>
  </si>
  <si>
    <t>R-33.1.1.03.-8</t>
  </si>
  <si>
    <t>33.1.1.04. Priemonė. Kino meno sklaidos vykdymas VšĮ Alytaus telekine</t>
  </si>
  <si>
    <t>R-33.1.1.04.-1</t>
  </si>
  <si>
    <t>R-33.1.1.04.-2</t>
  </si>
  <si>
    <t>R-33.1.1.04.-3</t>
  </si>
  <si>
    <t>R-33.1.1.04.-4</t>
  </si>
  <si>
    <t>33.1.1.05. Priemonė. Kultūros paslaugų ir meno mėgėjų veiklos plėtojimas VšĮ  Alytaus kultūros centre</t>
  </si>
  <si>
    <t>R-33.1.1.05.-1</t>
  </si>
  <si>
    <t>R-33.1.1.05.-2</t>
  </si>
  <si>
    <t>R-33.1.1.05.-3</t>
  </si>
  <si>
    <t>R-33.1.1.05.-4</t>
  </si>
  <si>
    <t>R-33.1.1.05.-5</t>
  </si>
  <si>
    <t>Meno kolektyvų pasirodymų skaičius (vienetas)</t>
  </si>
  <si>
    <t>R-33.1.1.05.-6</t>
  </si>
  <si>
    <t>Kitų organizatorių, kuriems suteiktos patalpos, organizuotų renginių skaičius (vienetas)</t>
  </si>
  <si>
    <t>33.1.1.09. Priemonė. Bendruomenės saviraiškos ir kultūrinės iniciatyvos skatinimas, bendruomenei aktualių renginių organizavimas</t>
  </si>
  <si>
    <t>R-33.1.1.09.-1</t>
  </si>
  <si>
    <t>Įgyvendintų kultūrinės iniciatyvos ir viešųjų renginių  skaičius (vienetas)</t>
  </si>
  <si>
    <t>R-33.1.1.09.-2</t>
  </si>
  <si>
    <t>Įgyvendintų kultūrinės iniciatyvos ir viešųjų renginių dalyvių ir žiūrovų skaičius (žmogus)</t>
  </si>
  <si>
    <t>R-33.1.1.09.-3</t>
  </si>
  <si>
    <t>Naujų kultūros projektų/programų skaičius (vienetas)</t>
  </si>
  <si>
    <t>33.1.1.10. Priemonė. Religinių bendruomenių rėmimas</t>
  </si>
  <si>
    <t>R-33.1.1.10.</t>
  </si>
  <si>
    <t>Paremtų religinių bendruomenių skaičius (vienetas)</t>
  </si>
  <si>
    <t>33.1.1.11. Priemonė. Alytaus J. Kunčino bibliotekos projekto „Pasienio bendruomenių išmintis ir augimas“ įgyvendinimas</t>
  </si>
  <si>
    <t>R-33.1.1.11.-1</t>
  </si>
  <si>
    <t>Įgyvendintų kultūrinės veiklos renginių skaičius (vienetas)</t>
  </si>
  <si>
    <t>R-33.1.1.11.-2</t>
  </si>
  <si>
    <t>Įgyvendintų kultūrinės veiklos renginių dalyvių skaičius (žmogus)</t>
  </si>
  <si>
    <t>33.1.1.12. Priemonė. Alytaus kraštotyros muziejaus projekto „Kelias į prisiminimų begalybę“ įgyvendinimas</t>
  </si>
  <si>
    <t>R-33.1.1.12.-1</t>
  </si>
  <si>
    <t>R-33.1.1.12.-2</t>
  </si>
  <si>
    <t>33.1.2. Uždavinys. Užtikrinti etninės kultūros, materialaus ir nematerialaus kultūros paveldo saugojimą, tvarkymą ir aktualizavimą</t>
  </si>
  <si>
    <t>E-33.1.2.-1</t>
  </si>
  <si>
    <t>Etninės kultūros ir nematerialaus kultūros paveldo tęstinumo, išsaugojimo ir sklaidos renginių skaičius (vienetas)</t>
  </si>
  <si>
    <t>E-33.1.2.-2</t>
  </si>
  <si>
    <t>33.1.2.01. Priemonė. Etninės kultūros ir nematerialaus kultūros paveldo tęstinumas, išsaugojimas bei sklaida</t>
  </si>
  <si>
    <t>R-33.1.2.01.-1</t>
  </si>
  <si>
    <t>R-33.1.2.01.-2</t>
  </si>
  <si>
    <t>33.1.2.02. Priemonė. Kultūros paveldo objektų priežiūra, tvarkymas, apskaita, populiarinimas ir sklaida</t>
  </si>
  <si>
    <t>R-33.1.2.02.</t>
  </si>
  <si>
    <t>Prižiūrimų paveldo objektų ir kultūros vertybių dalis nuo visų saugotinų kultūros paveldo objektų ir kultūros vertybių  (procentai)</t>
  </si>
  <si>
    <t>33.1.3. Uždavinys. Stiprinti sporto paslaugų potencialą</t>
  </si>
  <si>
    <t>E-33.1.3</t>
  </si>
  <si>
    <t>Miesto sporto bazėse kultivuojamų sporto šakų skaičius (vienetas)</t>
  </si>
  <si>
    <t>33.1.3.01. Priemonė. Fizinio aktyvumo priemonių įvairovės didinimas</t>
  </si>
  <si>
    <t>R-33.1.3.01.-1</t>
  </si>
  <si>
    <t>Organizuotai sportuojančių asmenų skaičius (žmogus)</t>
  </si>
  <si>
    <t>R-33.1.3.01.-2</t>
  </si>
  <si>
    <t>Organizuotų fizinio aktyvumo renginių skaičius (vienetas)</t>
  </si>
  <si>
    <t>33.1.3.02. Priemonė. Tarptautinių ir nacionalinių sporto renginių pritraukimas, organizavimas ir finansavimas</t>
  </si>
  <si>
    <t>R-33.1.3.02.</t>
  </si>
  <si>
    <t>Organizuotų  sporto renginių skaičius (vienetas)</t>
  </si>
  <si>
    <t>33.1.3.03. Priemonė. Sportinės veiklos projektų finansavimas</t>
  </si>
  <si>
    <t>R-33.1.3.03.</t>
  </si>
  <si>
    <t>Įgyvendintų projektų skaičius (vienetas)</t>
  </si>
  <si>
    <t>33.1.3.04. Priemonė. Komandinių žaidimų aukšto sportinio meistriškumo programų dalinis finansavimas</t>
  </si>
  <si>
    <t>R-33.1.3.04.</t>
  </si>
  <si>
    <t>Dalinai finansuotų programų skaičius (vienetas)</t>
  </si>
  <si>
    <t>33.1.3.05. Priemonė. Miesto ir švietimo įstaigų sporto bazių, sporto kompleksų atvėrimas miesto bendruomenei</t>
  </si>
  <si>
    <t>R-33.1.3.05.</t>
  </si>
  <si>
    <t>Visuomenės sporto poreikiams atvertų sporto erdvių skaičius (vienetas)</t>
  </si>
  <si>
    <t>33.1.3.06. Priemonė. Sportinio ugdymo organizavimas VšĮ Alytaus sporto ir rekreacijos centre</t>
  </si>
  <si>
    <t>R-33.1.3.06.-1</t>
  </si>
  <si>
    <t>R-33.1.3.06.-2</t>
  </si>
  <si>
    <t>R-33.1.3.06.-3</t>
  </si>
  <si>
    <t>Sukomplektuotų sporto mokymo grupių skaičius (vienetas)</t>
  </si>
  <si>
    <t>33.1.3.07. Priemonė. VšĮ Alytaus sporto ir rekreacijos centro sporto bazių aplinkos formavimas ir užtikrinimas</t>
  </si>
  <si>
    <t>R-33.1.3.07.</t>
  </si>
  <si>
    <t>Efektyvus sporto bazių eksploatavimas (jų lankomumo procentas per mėnesį nuo gyventojų skaičiaus) (procentai)</t>
  </si>
  <si>
    <t>R-33.1.3.08.</t>
  </si>
  <si>
    <t>Suorganizuotų gatvės sporto populiarinimo stovyklų Lietuvos ir Lenkijos vaikams/jaunimui Alytuje skaičius  (ne mažiau kaip) (vienetas)</t>
  </si>
  <si>
    <t>E-33.2.1.</t>
  </si>
  <si>
    <t>Tris ir daugiau valstybinių brandos egzaminų išlaikiusių savivaldybės bendrojo ugdymo mokyklų abiturientų dalis (procentai)</t>
  </si>
  <si>
    <t>33.2.1.01. Priemonė. Ikimokyklinio vaikų ugdymo prieinamumo užtikrinimas</t>
  </si>
  <si>
    <t>R-33.2.1.01.-1</t>
  </si>
  <si>
    <t>Ikimokykliniame ir priešmokykliniame ugdyme dalyvaujančių 3–5 metų vaikų, kurių gyvenamoji vieta deklaruota savivaldybės teritorijoje, dalis (procentai)</t>
  </si>
  <si>
    <t>R-33.2.1.01.-2</t>
  </si>
  <si>
    <t>Ikimokyklines įstaigas lankančių vaikų skaičius (žmogus)</t>
  </si>
  <si>
    <t>R-33.2.1.01.-3</t>
  </si>
  <si>
    <t>Savivaldybės mokyklose ugdomų 3–5 metų vaikų, kurių deklaruota gyvenamoji vieta yra kitoje savivaldybėje, dalis (procentai)</t>
  </si>
  <si>
    <t>33.2.1.02. Priemonė. Ikimokyklinio ir priešmokyklinio vaikų ugdymo sąlygų sudarymas, ugdymo proceso organizavimo ir valdymo užtikrinimas privačiame darželyje „Vaikystės namelis“</t>
  </si>
  <si>
    <t>R-33.2.1.02.-1</t>
  </si>
  <si>
    <t>Vaikų, lankančių privatų darželį, skaičius (žmogus)</t>
  </si>
  <si>
    <t>R-33.2.1.02.-2</t>
  </si>
  <si>
    <t>Privataus darželio „Vaikystės namelis“ vadovų, organizuojančių ugdymo procesą, ir specialistų, teikiančių švietimo pagalbą, skaičius (žmogus)</t>
  </si>
  <si>
    <t>33.2.1.03. Priemonė. Ikimokyklinio vaikų ugdymo sąlygų sudarymas, ugdymo proceso organizavimo ir valdymo, švietimo pagalbos užtikrinimas privačiame darželyje „Būžių namelis“</t>
  </si>
  <si>
    <t>R-33.2.1.03.-1</t>
  </si>
  <si>
    <t>R-33.2.1.03.-2</t>
  </si>
  <si>
    <t>Privataus darželio „Būžių namelis“ vadovų, organizuojančių ugdymo procesą, ir specialistų, teikiančių švietimo pagalbą, skaičius (žmogus)</t>
  </si>
  <si>
    <t>33.2.1.04. Priemonė. Priešmokyklinio ugdymo sąlygų sudarymas</t>
  </si>
  <si>
    <t>R-33.2.1.04.</t>
  </si>
  <si>
    <t>Priešmokyklinio ugdymo grupių skaičius (vienetas)</t>
  </si>
  <si>
    <t xml:space="preserve">33.2.1.05. Priemonė. Kokybiško bendrojo ugdymo proceso organizavimas ir valdymas </t>
  </si>
  <si>
    <t>R-33.2.1.05.-1</t>
  </si>
  <si>
    <t>Vaikų, ugdomų pagal pradinio, pagrindinio ir vidurinio ugdymo programas, skaičius (žmogus)</t>
  </si>
  <si>
    <t>R-33.2.1.05.-2</t>
  </si>
  <si>
    <t>Mokinių, turinčių specialiųjų ugdymosi poreikių, ugdomų integruotai bendrosios paskirties mokyklose, dalis (procentai)</t>
  </si>
  <si>
    <t>R-33.2.1.05.-3</t>
  </si>
  <si>
    <t>Jaunesnių nei 50 metų bei 50 metų ir vyresnio amžiaus mokytojų skaičiaus santykis (vienetas)</t>
  </si>
  <si>
    <t>R-33.2.1.05.-4</t>
  </si>
  <si>
    <t>Olimpiadų, konkursų prizininkų skaičius, tenkantis 10 tūkst. mokinių  (žmogus)</t>
  </si>
  <si>
    <t>33.2.1.06. Priemonė. Kokybiško bendrojo ugdymo proceso organizavimas ir valdymas Alytaus šv. Benedikto gimnazijoje</t>
  </si>
  <si>
    <t>R-33.2.1.06.</t>
  </si>
  <si>
    <t>Šv. Benedikto gimnazijoje besimokančių mokinių skaičius (žmogus)</t>
  </si>
  <si>
    <t>33.2.1.07. Priemonė. Ugdymo finansavimo poreikių skirtumų tarp mokyklų sumažinimas</t>
  </si>
  <si>
    <t>R-33.2.1.07.</t>
  </si>
  <si>
    <t>Rečiau pasirenkamų užsienio kalbų laikinųjų grupių skaičius (vienetas)</t>
  </si>
  <si>
    <t>33.2.1.08. Priemonė. Švietimo sistemos ir mokymo kokybės gerinimas</t>
  </si>
  <si>
    <t>R-33.2.1.08.-1</t>
  </si>
  <si>
    <t>Asmenų, įgijusių pagrindinį išsilavinimą, siekiančių tolimesnio mokymosi, dalis (procentai)</t>
  </si>
  <si>
    <t>R-33.2.1.08.-2</t>
  </si>
  <si>
    <t>Asmenų, įgijusių vidurinį išsilavinimą, siekiančių tolimesnio mokymosi, dalis (procentai)</t>
  </si>
  <si>
    <t xml:space="preserve">33.2.1.09. Priemonė. Ikimokyklinio, priešmokyklinio ir bendrojo ugdymo aplinkos formavimas ir užtikrinimas </t>
  </si>
  <si>
    <t>R-33.2.1.09.-1</t>
  </si>
  <si>
    <t>Švietimo įstaigų skaičius (vienetas)</t>
  </si>
  <si>
    <t>R-33.2.1.09.-2</t>
  </si>
  <si>
    <t>Dalyvavusių Alytaus regiono STEAM centro veikloje mokinių dalis nuo bendro mokinių skaičiaus (procentai)</t>
  </si>
  <si>
    <t>33.2.1.10. Priemonė. Alytaus šv. Benedikto gimnazijos aplinkos formavimas ir užtikrinimas</t>
  </si>
  <si>
    <t>R-33.2.1.10</t>
  </si>
  <si>
    <t>Šv. Benedikto gimnazijos administracijos ir aptarnaujančio personalo etatų skaičius (vienetas)</t>
  </si>
  <si>
    <t>33.2.1.11. Priemonė. Neformaliojo vaikų švietimo organizavimas, administravimas ir plėtra</t>
  </si>
  <si>
    <t>R-33.2.1.11.-1</t>
  </si>
  <si>
    <t>Neformaliojo švietimo veikloje dalyvaujančių mokinių dalis (procentai)</t>
  </si>
  <si>
    <t>R-33.2.1.11.-2</t>
  </si>
  <si>
    <t>Neformaliojo vaikų švietimo akredituotų programų skaičius (vienetas)</t>
  </si>
  <si>
    <t>R-33.2.1.11.-3</t>
  </si>
  <si>
    <t>33.2.1.12. Priemonė. Neformaliojo vaikų ir suaugusiųjų švietimo finansavimas Alytaus jaunimo centre</t>
  </si>
  <si>
    <t>R-33.2.1.12.-1</t>
  </si>
  <si>
    <t>R-33.2.1.12.-2</t>
  </si>
  <si>
    <t>Asmenų, lankančių AJC veiklą, skaičius (žmogus)</t>
  </si>
  <si>
    <t>33.2.1.13. priemonė. Neformaliojo suaugusiųjų švietimo organizavimas ir koordinavimas</t>
  </si>
  <si>
    <t>R-33.2.1.13.-1</t>
  </si>
  <si>
    <t>R-33.2.1.13.-2</t>
  </si>
  <si>
    <t>Neformaliojo suaugusiųjų švietimo ir tęstinio mokymosi programoje dalyvaujančių suaugusių asmenų skaičius (Likiškėlių progimnazija) (žmogus)</t>
  </si>
  <si>
    <t>33.2.1.14. Priemonė. Formaliojo švietimą papildančio ugdymo koordinavimas</t>
  </si>
  <si>
    <t>R-33.2.1.14.-1</t>
  </si>
  <si>
    <t>Neformaliojo vaikų švietimo įstaigų skaičius, teikiančių švietimą papildantį ugdymą (Muzikos ir Dailės mokyklos, ASR centras, FA „Dainava“) (žmogus)</t>
  </si>
  <si>
    <t>R-33.2.1.14.-2</t>
  </si>
  <si>
    <t>Mokinių, lankančių neformalaus vaikų švietimo programas (Muzikos ir Dailės mokyklos, ASR centras, FA „Dainava“), skaičius (žmogus)</t>
  </si>
  <si>
    <t xml:space="preserve">33.2.1.15. Priemonė. Savivaldybės neformaliojo švietimo įstaigų aplinkos formavimas ir užtikrinimas </t>
  </si>
  <si>
    <t>R-33.2.1.15.</t>
  </si>
  <si>
    <t>33.2.1.16. Priemonė. Alytaus jaunimo centro aplinkos formavimas ir užtikrinimas</t>
  </si>
  <si>
    <t>R-33.2.1.16.</t>
  </si>
  <si>
    <t>Alytaus jaunimo centro aptarnaujančio personalo etatų skaičius (žmogus)</t>
  </si>
  <si>
    <t>33.2.1.17. Priemonė. Kauno taikomosios dailės mokyklos Alytaus filialo aplinkos formavimas ir užtikrinimas</t>
  </si>
  <si>
    <t>R-33.2.1.17.</t>
  </si>
  <si>
    <t>Kauno taikomosios dailės mokyklos Alytaus filialo administracijos ir aptarnaujančio personalo etatų skaičius (žmogus)</t>
  </si>
  <si>
    <t>33.2.1.18. Priemonė. Ugdymo(si) aplinkos ir turinio diegiant technologines inovacijas visose ugdymo pakopose gerinimas</t>
  </si>
  <si>
    <t>R-33.2.1.18.-1</t>
  </si>
  <si>
    <t>Bendrojo ugdymo mokyklų, turinčių laboratorijas, dalis (procentai)</t>
  </si>
  <si>
    <t>R-33.2.1.18.-2</t>
  </si>
  <si>
    <t>Mokinių, gaunančių papildomą, pagilintą ugdymą ir lankančių Lietuvybės centrą, skaičius (žmogus)</t>
  </si>
  <si>
    <t>R-33.2.1.18.-3</t>
  </si>
  <si>
    <t>Mokymui skirtų modernių kompiuterių, tenkančių 100-ui mokinių, skaičius (vienetas)</t>
  </si>
  <si>
    <t>33.2.1.19. Priemonė. Sveikos, saugios ir psichikos sveikatai palankios ugdymo aplinkos formavimas ir užtikrinimas</t>
  </si>
  <si>
    <t>R-33.2.1.19.-1</t>
  </si>
  <si>
    <t>Vienai sąlyginei mokytojo pareigybei tenkančių mokinių skaičius bendrojo ugdymo bendrosiose mokyklose (vienetas)</t>
  </si>
  <si>
    <t>R-33.2.1.19.-2</t>
  </si>
  <si>
    <t>R-33.2.1.19.-3</t>
  </si>
  <si>
    <t>Alytaus miesto pedagoginėje psichologinėje tarnyboje suteiktų konsultacijų skaičius (vienetas)</t>
  </si>
  <si>
    <t>33.2.1.20. Priemonė. Švietimo pagalbos ugdymo įstaigose organizavimas</t>
  </si>
  <si>
    <t>R-33.2.1.20.-1</t>
  </si>
  <si>
    <t>Specialistų, teikiančių švietimo pagalbą ugdymo įstaigose, etatų skaičius (žmogus)</t>
  </si>
  <si>
    <t>R-33.2.1.20.-2</t>
  </si>
  <si>
    <t>Švietimo pagalbą gaunančių mokinių dalis nuo visų, kuriems nustatytas pagalbos poreikis (procentai)</t>
  </si>
  <si>
    <t>R-33.2.1.21.-1</t>
  </si>
  <si>
    <t>Specialistų, teikiančių švietimo pagalbą Šv. Benedikto gimnazijoje, etatų skaičius (žmogus)</t>
  </si>
  <si>
    <t>R-33.2.1.21.-2</t>
  </si>
  <si>
    <t>33.2.1.23. Iniciatyvos „Studijuok Alytuje“ įgyvendinimas</t>
  </si>
  <si>
    <t>R-33.2.1.23.-1</t>
  </si>
  <si>
    <t>Studijuojančių magistro programose studentų, kurie gyvenamąją vietą deklaravę Alytaus miesto savivaldybėje, skaičius (žmogus)</t>
  </si>
  <si>
    <t>R-33.2.1.23.-2</t>
  </si>
  <si>
    <t>Magistro programų skaičius (vienetas)</t>
  </si>
  <si>
    <t>R-33.2.1.25.</t>
  </si>
  <si>
    <t>R-33.2.1.26.-1</t>
  </si>
  <si>
    <t>Įgyvendintas paslaugų skaitmenizavimo ir teikiamų paslaugų brandos lygio kėlimo projektas (vienetas)</t>
  </si>
  <si>
    <t>R-33.2.1.26.-2</t>
  </si>
  <si>
    <t>33.2.2. Uždavinys. Skatinti bendruomeniškumą ir bendrystę</t>
  </si>
  <si>
    <t>E-33.2.2.</t>
  </si>
  <si>
    <t>Jaunimo politikos įgyvendinimą užtikrinančių jaunimo ar su jaunimu dirbančių organizacijų skaičius (vienetas)</t>
  </si>
  <si>
    <t xml:space="preserve">33.2.2.01. Priemonė. Švietimo bendruomenės telkimas ir veiklos organizavimas </t>
  </si>
  <si>
    <t>R-33.2.2.01.-1</t>
  </si>
  <si>
    <t>Įgyvendintos veiklos skaičius (vienetas)</t>
  </si>
  <si>
    <t>R-33.2.2.01.-2</t>
  </si>
  <si>
    <t>Organizuotų renginių skaičius (vienetas)</t>
  </si>
  <si>
    <t>33.2.2.02. Priemonė. Jaunimo iniciatyvos skatinimas</t>
  </si>
  <si>
    <t>R-33.2.2.02.-1</t>
  </si>
  <si>
    <t>Aktyvių jaunimo organizacijų narių skaičius (žmogus)</t>
  </si>
  <si>
    <t>R-33.2.2.02.-2</t>
  </si>
  <si>
    <t>Jaunimo poreikiams pritaikytų viešųjų erdvių skaičius (vienetas)</t>
  </si>
  <si>
    <t>33.2.2.03. Priemonė. Jaunimo politikos įgyvendinimas</t>
  </si>
  <si>
    <t>R-33.2.2.03.-1</t>
  </si>
  <si>
    <t>Jaunimo, dalyvaujančio įgyvendinant jaunimo politiką, dalis nuo visų miesto gyventojų iki 29 m. amžiaus (procentai)</t>
  </si>
  <si>
    <t>R-33.2.2.03.-2</t>
  </si>
  <si>
    <t>Jaunimo reikalų koordinatoriui rekomenduotų atlikti užduočių įgyvendinimas (ne mažiau, kaip) (procentai)</t>
  </si>
  <si>
    <t>33.2.2.04. Priemonė. Vaikų ir jaunuolių pilietinio sąmoningumo skatinimas ir įtrauktis (savivaldybės finansuojamo mokinių dalyvaujamojo biudžeto modelio taikymo ir kt.)</t>
  </si>
  <si>
    <t>R-33.2.2.04.-1</t>
  </si>
  <si>
    <t>Bendrojo ugdymo mokyklų, dalyvaujančių programoje, skaičius (vienetas)</t>
  </si>
  <si>
    <t>R-33.2.2.04.-2</t>
  </si>
  <si>
    <t>Mokinių, dalyvaujančių mokinių dalyvaujamo biudžeto konkurse, dalis nuo visų mokyklos mokinių (proc.) (žmogus)</t>
  </si>
  <si>
    <t>R-33.2.2.05.-1</t>
  </si>
  <si>
    <t>Suorganizuotų renginių skaičius (vienetas)</t>
  </si>
  <si>
    <t>R-33.2.2.05.-2</t>
  </si>
  <si>
    <t>Dalyvių skaičius (žmogus)</t>
  </si>
  <si>
    <t>R-33.2.2.05.-3</t>
  </si>
  <si>
    <t>Užsienio svečių ir dalyvių skaičius (žmogus)</t>
  </si>
  <si>
    <t>R-33.2.2.05.-4</t>
  </si>
  <si>
    <t>Įvairių socialinių, ypač rizikos, grupių dalyvių (14–29 m. jaunimo) skaičius (žmogus)</t>
  </si>
  <si>
    <t>R-33.2.2.05.-5</t>
  </si>
  <si>
    <t>Žiūrovų skaičius (žmogus)</t>
  </si>
  <si>
    <t>R-33.2.2.05.-6</t>
  </si>
  <si>
    <t>Nakvynių skaičius (žmogus)</t>
  </si>
  <si>
    <t>R-33.2.2.05.-7</t>
  </si>
  <si>
    <t>Užimtų vaikų skaičius (žmogus)</t>
  </si>
  <si>
    <t>R-33.2.2.06.</t>
  </si>
  <si>
    <t>33.2.2.06. Priemonė. Alytaus miesto vietos plėtros strategijos įgyvendinimas</t>
  </si>
  <si>
    <t>R-33.2.2.08.</t>
  </si>
  <si>
    <t>33.2.2.08. Priemonė. Profesinio orientavimo ir verslumo skatinimas organizuojant mokymus, verslo pradžios rėmimą</t>
  </si>
  <si>
    <t>Pedagoginių darbuotojų profesinio orientavimo, verslumo ir finansinio raštingumo kompetencijos įgijimas, sklaida ir taikymas darbe (žmogus)</t>
  </si>
  <si>
    <t>R-33.2.2.09.</t>
  </si>
  <si>
    <t>33.2.2.09. Priemonė. Savivaldybės bendruomeninės veiklos rėmimas ir skatinimas</t>
  </si>
  <si>
    <t>33.2.3. Uždavinys. Stiprinti vietos savivaldą</t>
  </si>
  <si>
    <t>E-33.2.3.</t>
  </si>
  <si>
    <t>Įdiegtų informacinių ir ryšių technologijų išmaniųjų sprendimų, padedančių įtraukti miesto gyventojus į savivaldybės valdymą, plėtojant e. paslaugas ir e. demokratijos priemones, skaičius (vienetas)</t>
  </si>
  <si>
    <t>33.2.3.04. Priemonė. Bendruomenės iniciatyvos, skirtos gyvenamajai aplinkai gerinti, įgyvendinimas</t>
  </si>
  <si>
    <t>R-33.2.3.04.</t>
  </si>
  <si>
    <t>Savivaldybės biudžeto, įgyvendinamo pagal dalyvaujamojo biudžeto principus, dalis (procentai)</t>
  </si>
  <si>
    <t>33.2.3.05. Priemonė. Žmogaus teisių, siekiant užtikrinti asmenų lygybę, lygias galimybes ir nediskriminavimą, įgyvendinimas</t>
  </si>
  <si>
    <t>R-33.2.3.05.</t>
  </si>
  <si>
    <t>Įgyvendintų iniciatyvų skaičius (vienetas)</t>
  </si>
  <si>
    <t>33.2.3.06. Priemonė. Seniūnaitijų iniciatyvos įgyvendinimas</t>
  </si>
  <si>
    <t>R-33.2.3.06.-1</t>
  </si>
  <si>
    <t>Gyventojų, labai gerai vertinančių savo seniūnaitiją, dalis (procentai)</t>
  </si>
  <si>
    <t>R-33.2.3.06.-2</t>
  </si>
  <si>
    <t>Seniūnaitijų organizuotų iniciatyvų skaičius (vienetas)</t>
  </si>
  <si>
    <t>33.2.3.07. Priemonė. Pasaulio alytiškių bendruomenės iniciatyvos plėtojimas</t>
  </si>
  <si>
    <t>R-33.2.3.07.-1</t>
  </si>
  <si>
    <t>Alytaus ambasadorių skaičius (žmogus)</t>
  </si>
  <si>
    <t>R-33.2.3.07.-2</t>
  </si>
  <si>
    <t>Su miestais partneriais įgyvendintų projektų skaičius (vienetas)</t>
  </si>
  <si>
    <t>33.3.1. Uždavinys. Sudaryti sąlygas gyventojų saviraiškai ir verslumui augti</t>
  </si>
  <si>
    <t>E-33.3.1</t>
  </si>
  <si>
    <t>Veikiančių mažų ir vidutinių įmonių skaičius (vienetas)</t>
  </si>
  <si>
    <t xml:space="preserve">33.3.1.01. Priemonė. Verslui teikiamų viešųjų informavimo, konsultavimo ir finansinės paramos paslaugų plėtimas, verslumo ugdymas </t>
  </si>
  <si>
    <t>R-33.3.1.01.-1</t>
  </si>
  <si>
    <t>Naujų įregistruotų įmonių, gavusių subsidiją, skaičius (vienetas)</t>
  </si>
  <si>
    <t>R-33.3.1.01.-2</t>
  </si>
  <si>
    <t>Įmonių, gavusių subsidiją, skaičius (vienetas)</t>
  </si>
  <si>
    <t xml:space="preserve">33.3.1.02. Priemonė. Investicinės aplinkos gerinimas, siūlant verslui naujas, patrauklias teritorijas ir lengvatas </t>
  </si>
  <si>
    <t>R-33.3.1.02.-1</t>
  </si>
  <si>
    <t>Sudarytų naujų investicijų sutarčių skaičius (vienetas)</t>
  </si>
  <si>
    <t>R-33.3.1.02.-2</t>
  </si>
  <si>
    <t>Naujo įveiklinto plyno lauko investicijoms ploto dalis (procentai)</t>
  </si>
  <si>
    <t>33.3.1.03. Priemonė. Mieste veikiančių verslo įmonių aptarnavimo tobulinimas</t>
  </si>
  <si>
    <t>R-33.3.1.03.-1</t>
  </si>
  <si>
    <t>Sukurta verslo įmonių aptarnavimo tobulinimo sistema (vienetas)</t>
  </si>
  <si>
    <t>R-33.3.1.03.-2</t>
  </si>
  <si>
    <t>Verslo renginių skaičius (vienetas)</t>
  </si>
  <si>
    <t>33.3.1.04. Priemonė. Verslo plėtros skatinimas</t>
  </si>
  <si>
    <t>R-33.3.1.04.-1</t>
  </si>
  <si>
    <t>Naujų ar rekonstruotų pastatų, kurių pirminės energijos paklausa yra bent 20 % mažesnė nei reikalauja energijos beveik nevartojantis pastatas, plotas (2027 m. 2 000 kv. m) (kvadratiniai metrai)</t>
  </si>
  <si>
    <t>R-33.3.1.04.-2</t>
  </si>
  <si>
    <t>Įgyvendintas Integruoto teritorinio vystymo projektas (2027 m. 1 vnt.) (vienetas)</t>
  </si>
  <si>
    <t>R-33.3.1.04.-3</t>
  </si>
  <si>
    <t>Metinis konsoliduotų viešųjų paslaugų vartotojų skaičius (2027 m. 2 500 vartotojų per metus) (žmogus)</t>
  </si>
  <si>
    <t>33.3.1.05. Priemonė. Alytaus pramonės parko funkcionalumo didinimas</t>
  </si>
  <si>
    <t>R-33.3.1.05.-1</t>
  </si>
  <si>
    <t>R-33.3.1.05.-2</t>
  </si>
  <si>
    <t>Naujų ar rekonstruotų pastatų, kurių pirminės energijos paklausa yra bent 20 % mažesnė nei reikalauja energijos beveik nevartojantis pastatas, plotas  (2027 m. 2 500 kv. m) (kvadratiniai metrai)</t>
  </si>
  <si>
    <t>R-33.3.1.05.-3</t>
  </si>
  <si>
    <t>Sukurtos arba atkurtos teritorijos, naudojamos ekonominei veiklai (2027 m. 1,4 ha) (hektaras)</t>
  </si>
  <si>
    <t>33.3.1.06. Priemonė. Alytaus A. Jonyno ir Audėjų gatvių komercinės teritorijos infrastruktūros  įrengimas</t>
  </si>
  <si>
    <t>R-33.3.1.06.-1</t>
  </si>
  <si>
    <t>Įgyvendintas Integruoto teritorinio vystymo projektas (vienetas)</t>
  </si>
  <si>
    <t>R-33.3.1.06.-2</t>
  </si>
  <si>
    <t>Sukurtos arba atkurtos teritorijos, naudojamos ekonominei veiklai (hektaras)</t>
  </si>
  <si>
    <t>33.3.1.08. Priemonė. Alytaus pramoninių ir komercinių teritorijų, skirtų investicijoms pritraukti, plėtra</t>
  </si>
  <si>
    <t>R-33.3.1.08.-1</t>
  </si>
  <si>
    <t>R-33.3.1.08.-2</t>
  </si>
  <si>
    <t>33.3.1.09. Priemonė. URBACT projekto „City4talent“ įgyvendinimas</t>
  </si>
  <si>
    <t>R-33.3.1.09.-1</t>
  </si>
  <si>
    <t>Studijų vizitų skaičius (vienetas)</t>
  </si>
  <si>
    <t>R-33.3.1.09.-2</t>
  </si>
  <si>
    <t>Projekto vietos grupės susitikimų skaičius (vienetas)</t>
  </si>
  <si>
    <t>R-33.3.1.09.-3</t>
  </si>
  <si>
    <t>33.3.2. Uždavinys. Padidinti miesto žinomumą ir turistinį patrauklumą</t>
  </si>
  <si>
    <t>E-33.3.2.</t>
  </si>
  <si>
    <t>Pritaikytų lankyti kultūros paveldo objektų skaičius (vienetas)</t>
  </si>
  <si>
    <t>33.3.2.01. Priemonė. VšĮ Alytaus turizmo informacijos centro paslaugų plėtra</t>
  </si>
  <si>
    <t>R-33.3.2.01.-1</t>
  </si>
  <si>
    <t>Įgyvendintų  rinkodaros priemonių skaičius (vienetas)</t>
  </si>
  <si>
    <t>R-33.3.2.01.-2</t>
  </si>
  <si>
    <t>Turizmo maršrutų paketų skaičius (vienetas)</t>
  </si>
  <si>
    <t>R-33.3.2.01.-3</t>
  </si>
  <si>
    <t>Turizmo maršrutų, susijusių su istorinėmis asmenybėmis, skaičius (vienetas)</t>
  </si>
  <si>
    <t>R-33.3.2.01.-4</t>
  </si>
  <si>
    <t>Aktyvių turizmo maršrutų skaičius (vienetas)</t>
  </si>
  <si>
    <t xml:space="preserve">33.3.2.03. Priemonė. Mažosios architektūros vystymas ir išnaudojimas miesto patrauklumui didinti </t>
  </si>
  <si>
    <t>R-33.3.2.03.</t>
  </si>
  <si>
    <t>Mažosios architektūros objektų skaičius (vienetas)</t>
  </si>
  <si>
    <t>33.3.2.04. Priemonė. Miesto įvaizdžio formavimo ir komunikacijos strategijos sukūrimas ir įgyvendinimas</t>
  </si>
  <si>
    <t>R-33.3.2.04.-1</t>
  </si>
  <si>
    <t>Miesto įvaizdžio formavimo ir komunikacijos strategijos atnaujinimas (vienetas)</t>
  </si>
  <si>
    <t>R-33.3.2.04.-2</t>
  </si>
  <si>
    <t>Užsienio šalių svečių  priėmimų skaičius (vienetas)</t>
  </si>
  <si>
    <t>R-33.3.2.04.-3</t>
  </si>
  <si>
    <t>Interviu ir reportažų apie savivaldybę per TV ir Alytaus radiją, straipsnių spaudoje, interneto portaluose,  skaičius (vienetas)</t>
  </si>
  <si>
    <t>33.3.2.06. Priemonė. Turizmo rinkodaros įgyvendinimas</t>
  </si>
  <si>
    <t>R-33.3.2.06.</t>
  </si>
  <si>
    <t>Įvykdytos rinkodaros veiklos skaičius (vienetas)</t>
  </si>
  <si>
    <t>33.3.2.07. Priemonė. Projekto „Baltijos jūros regiono kultūros perlai atsparesniems miestams ir regionams“ įgyvendinimas</t>
  </si>
  <si>
    <t>R-33.3.2.07.-1</t>
  </si>
  <si>
    <t>Parengtas atsparumo krizėms planas (vienetas)</t>
  </si>
  <si>
    <t>R-33.3.2.07.-2</t>
  </si>
  <si>
    <t>Darbo grupės susitikimų skaičius (vienetas)</t>
  </si>
  <si>
    <t>R-33.3.2.07.-3</t>
  </si>
  <si>
    <t>Pažintinių vizitų skaičius (vienetas)</t>
  </si>
  <si>
    <t>R-33.3.2.07.-4</t>
  </si>
  <si>
    <t>Parengta Kultūros perlų atrankos metodika (vienetas)</t>
  </si>
  <si>
    <t>R-33.3.2.07.-5</t>
  </si>
  <si>
    <t>Kultūros perlų atrankos konkursas (vienetas)</t>
  </si>
  <si>
    <t>R-33.3.2.07.-6</t>
  </si>
  <si>
    <t>Organizuoti mokymai darbuotojams (vienetas)</t>
  </si>
  <si>
    <t>Etninės kultūros ir nematerialaus kultūros paveldo tęstinumo, išsaugojimo, sklaidos renginių dalyvių ir žiūrovų skaičius (žmogus)</t>
  </si>
  <si>
    <t>Lietuvos, Europos, pasaulio čempionatuose užimtų prizinių vietų skaičius (vienetas)</t>
  </si>
  <si>
    <t>Nacionalinėms rinktinėms parengtų sportininkų skaičius (žmogus)</t>
  </si>
  <si>
    <t>33.1.3.08. Priemonė. Sporto pasienio regiono – sporto ir sveikos gyvensenos propagavimo pasienio regione projekto įgyvendinimas (VšĮ Alytaus sporto ir rekreacijos centras)</t>
  </si>
  <si>
    <t>33.2.1. Uždavinys. Užtikrinti aukštą ugdymo paslaugų kokybę</t>
  </si>
  <si>
    <t>Neformaliajame vaikų švietime dalyvaujančių specialiųjų ugdymo (-si) poreikių turinčių vaikų dalis (procentai)</t>
  </si>
  <si>
    <t>Įgyvendintų neformaliojo suaugusiųjų švietimo  projektų skaičius (vienetas)</t>
  </si>
  <si>
    <t>Alytaus dailės ir Muzikos mokyklų administracijos ir aptarnaujančio personalo etatų skaičius (žmogus)</t>
  </si>
  <si>
    <t>Alytaus miesto pedagoginės psichologinės tarnybos karjeros specialistų etatų skaičius (vienetas)</t>
  </si>
  <si>
    <t>33.2.1.21. Priemonė. Švietimo pagalbos Šv. Benedikto gimnazijoje organizavimas</t>
  </si>
  <si>
    <t>33.2.1.25. Priemonė. Projekto „Tūkstantmečio mokyklos“ II etapo įgyvendinimas</t>
  </si>
  <si>
    <t>Projekto „Tūkstantmečio mokyklos“ II etape dalyvaujančių mokyklų skaičius (vienetas)</t>
  </si>
  <si>
    <t>33.2.1.26. Priemonė. Alytaus regiono savivaldybių švietimo sistemos skaitmeninių sprendimų projekto įgyvendinimas</t>
  </si>
  <si>
    <t>Naujų ir patobulintų viešųjų skaitmeninių paslaugų, produktų ir procesų naudotojų Alytaus miesto savivaldybėje skaičius (žmogus)</t>
  </si>
  <si>
    <t>33.2.2.05. Priemonė. Projektinės iniciatyvos „Tau, Alytau“ projektų finansavimas</t>
  </si>
  <si>
    <t>Parengtas veiklos planas (vienetas)</t>
  </si>
  <si>
    <t>Bendras  suorganizuotų bei aptarnautų kultūros renginių, projektų dalyvių, lankytojų ir žiūrovų, paslaugų gavėjų skaičius (žmogus)</t>
  </si>
  <si>
    <t xml:space="preserve">(T) – tętinis uždavinys, (P) – pažangos uždavinys </t>
  </si>
  <si>
    <t xml:space="preserve">(TP) – tętinė priemonė </t>
  </si>
  <si>
    <t xml:space="preserve">(PP) – pažangos priemonė priemonė </t>
  </si>
  <si>
    <t xml:space="preserve">(RPP) – regioninė pažangos priemonė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</si>
</sst>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rgb="FF000000"/>
      <name val="Calibri"/>
      <family val="2"/>
    </font>
    <font>
      <sz val="10"/>
      <color rgb="FF000000"/>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Calibri"/>
      <family val="2"/>
      <charset val="186"/>
    </font>
    <font>
      <sz val="12"/>
      <color rgb="FF000000"/>
      <name val="Times New Roman"/>
      <family val="1"/>
      <charset val="186"/>
    </font>
    <font>
      <b/>
      <sz val="12"/>
      <color rgb="FF000000"/>
      <name val="Times New Roman"/>
      <family val="1"/>
      <charset val="186"/>
    </font>
    <font>
      <b/>
      <u/>
      <sz val="12"/>
      <color rgb="FF000000"/>
      <name val="Times New Roman"/>
      <family val="1"/>
      <charset val="186"/>
    </font>
    <font>
      <b/>
      <i/>
      <u/>
      <sz val="12"/>
      <color rgb="FF000000"/>
      <name val="Times New Roman"/>
      <family val="1"/>
      <charset val="186"/>
    </font>
    <font>
      <sz val="11"/>
      <color rgb="FF000000"/>
      <name val="Times New Roman"/>
      <family val="1"/>
      <charset val="186"/>
    </font>
    <font>
      <i/>
      <sz val="12"/>
      <color rgb="FF000000"/>
      <name val="Times New Roman"/>
      <family val="1"/>
      <charset val="186"/>
    </font>
    <font>
      <sz val="12"/>
      <color rgb="FFFF000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rgb="FF000000"/>
      <name val="Times New Roman"/>
      <family val="1"/>
      <charset val="186"/>
    </font>
  </fonts>
  <fills count="9">
    <fill>
      <patternFill patternType="none"/>
    </fill>
    <fill>
      <patternFill patternType="gray125"/>
    </fill>
    <fill>
      <patternFill patternType="solid">
        <fgColor rgb="FFCEF7DB"/>
        <bgColor rgb="FFCEF7DB"/>
      </patternFill>
    </fill>
    <fill>
      <patternFill patternType="solid">
        <fgColor rgb="FFF8EC44"/>
        <bgColor rgb="FFF8EC44"/>
      </patternFill>
    </fill>
    <fill>
      <patternFill patternType="solid">
        <fgColor theme="4" tint="0.79998168889431442"/>
        <bgColor indexed="64"/>
      </patternFill>
    </fill>
    <fill>
      <patternFill patternType="solid">
        <fgColor theme="0"/>
        <bgColor rgb="FFCFC7F5"/>
      </patternFill>
    </fill>
    <fill>
      <patternFill patternType="solid">
        <fgColor theme="0"/>
        <bgColor indexed="64"/>
      </patternFill>
    </fill>
    <fill>
      <patternFill patternType="solid">
        <fgColor theme="4" tint="0.59999389629810485"/>
        <bgColor rgb="FFEBEBEB"/>
      </patternFill>
    </fill>
    <fill>
      <patternFill patternType="solid">
        <fgColor theme="0"/>
        <bgColor indexed="0"/>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bottom/>
      <diagonal/>
    </border>
    <border>
      <left/>
      <right style="medium">
        <color indexed="64"/>
      </right>
      <top/>
      <bottom style="medium">
        <color rgb="FF000000"/>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s>
  <cellStyleXfs count="1">
    <xf numFmtId="0" fontId="0" fillId="0" borderId="0" applyBorder="0"/>
  </cellStyleXfs>
  <cellXfs count="115">
    <xf numFmtId="0" fontId="0" fillId="0" borderId="0" xfId="0"/>
    <xf numFmtId="0" fontId="1" fillId="0" borderId="4" xfId="0" applyFont="1" applyBorder="1" applyAlignment="1" applyProtection="1">
      <alignment vertical="top" wrapText="1" readingOrder="1"/>
      <protection locked="0"/>
    </xf>
    <xf numFmtId="0" fontId="1" fillId="0" borderId="1" xfId="0" applyFont="1" applyBorder="1" applyAlignment="1" applyProtection="1">
      <alignment vertical="top" wrapText="1" readingOrder="1"/>
      <protection locked="0"/>
    </xf>
    <xf numFmtId="0" fontId="1" fillId="0" borderId="1" xfId="0" applyFont="1" applyBorder="1" applyAlignment="1" applyProtection="1">
      <alignment horizontal="left" vertical="top" wrapText="1" readingOrder="1"/>
      <protection locked="0"/>
    </xf>
    <xf numFmtId="164" fontId="1" fillId="0" borderId="1" xfId="0" applyNumberFormat="1" applyFont="1" applyBorder="1" applyAlignment="1" applyProtection="1">
      <alignment horizontal="right" vertical="top" wrapText="1" readingOrder="1"/>
      <protection locked="0"/>
    </xf>
    <xf numFmtId="0" fontId="2" fillId="4" borderId="1" xfId="0" applyFont="1" applyFill="1" applyBorder="1" applyAlignment="1" applyProtection="1">
      <alignment vertical="top" wrapText="1" readingOrder="1"/>
      <protection locked="0"/>
    </xf>
    <xf numFmtId="0" fontId="2" fillId="0" borderId="1" xfId="0" applyFont="1" applyBorder="1" applyAlignment="1" applyProtection="1">
      <alignment vertical="top" wrapText="1" readingOrder="1"/>
      <protection locked="0"/>
    </xf>
    <xf numFmtId="0" fontId="1" fillId="0" borderId="0" xfId="0" applyFont="1" applyAlignment="1">
      <alignment wrapText="1"/>
    </xf>
    <xf numFmtId="0" fontId="2" fillId="3" borderId="2" xfId="0" applyFont="1" applyFill="1" applyBorder="1" applyAlignment="1" applyProtection="1">
      <alignment vertical="top" wrapText="1" readingOrder="1"/>
      <protection locked="0"/>
    </xf>
    <xf numFmtId="0" fontId="2" fillId="3" borderId="3" xfId="0" applyFont="1" applyFill="1" applyBorder="1" applyAlignment="1" applyProtection="1">
      <alignment vertical="top" wrapText="1" readingOrder="1"/>
      <protection locked="0"/>
    </xf>
    <xf numFmtId="0" fontId="2" fillId="3" borderId="3" xfId="0" applyFont="1" applyFill="1" applyBorder="1" applyAlignment="1" applyProtection="1">
      <alignment horizontal="left" vertical="top" wrapText="1" readingOrder="1"/>
      <protection locked="0"/>
    </xf>
    <xf numFmtId="164" fontId="2" fillId="3" borderId="3" xfId="0" applyNumberFormat="1" applyFont="1" applyFill="1" applyBorder="1" applyAlignment="1">
      <alignment horizontal="right" vertical="top" wrapText="1" readingOrder="1"/>
    </xf>
    <xf numFmtId="0" fontId="1" fillId="2" borderId="2" xfId="0" applyFont="1" applyFill="1" applyBorder="1" applyAlignment="1" applyProtection="1">
      <alignment vertical="top" wrapText="1" readingOrder="1"/>
      <protection locked="0"/>
    </xf>
    <xf numFmtId="0" fontId="1" fillId="2" borderId="3" xfId="0" applyFont="1" applyFill="1" applyBorder="1" applyAlignment="1" applyProtection="1">
      <alignment vertical="top" wrapText="1" readingOrder="1"/>
      <protection locked="0"/>
    </xf>
    <xf numFmtId="0" fontId="1" fillId="2" borderId="3" xfId="0" applyFont="1" applyFill="1" applyBorder="1" applyAlignment="1" applyProtection="1">
      <alignment horizontal="left" vertical="top" wrapText="1" readingOrder="1"/>
      <protection locked="0"/>
    </xf>
    <xf numFmtId="164" fontId="1" fillId="2" borderId="3" xfId="0" applyNumberFormat="1" applyFont="1" applyFill="1" applyBorder="1" applyAlignment="1">
      <alignment horizontal="right" vertical="top" wrapText="1" readingOrder="1"/>
    </xf>
    <xf numFmtId="0" fontId="1" fillId="0" borderId="2" xfId="0" applyFont="1" applyBorder="1" applyAlignment="1" applyProtection="1">
      <alignment vertical="top" wrapText="1" readingOrder="1"/>
      <protection locked="0"/>
    </xf>
    <xf numFmtId="0" fontId="1" fillId="0" borderId="3" xfId="0" applyFont="1" applyBorder="1" applyAlignment="1" applyProtection="1">
      <alignment vertical="top" wrapText="1" readingOrder="1"/>
      <protection locked="0"/>
    </xf>
    <xf numFmtId="0" fontId="1" fillId="0" borderId="3" xfId="0" applyFont="1" applyBorder="1" applyAlignment="1" applyProtection="1">
      <alignment horizontal="left" vertical="top" wrapText="1" readingOrder="1"/>
      <protection locked="0"/>
    </xf>
    <xf numFmtId="164" fontId="1" fillId="0" borderId="3" xfId="0" applyNumberFormat="1" applyFont="1" applyBorder="1" applyAlignment="1">
      <alignment horizontal="right" vertical="top" wrapText="1" readingOrder="1"/>
    </xf>
    <xf numFmtId="164" fontId="1" fillId="0" borderId="3" xfId="0" applyNumberFormat="1" applyFont="1" applyBorder="1" applyAlignment="1" applyProtection="1">
      <alignment horizontal="right" vertical="top" wrapText="1" readingOrder="1"/>
      <protection locked="0"/>
    </xf>
    <xf numFmtId="0" fontId="3" fillId="0" borderId="0" xfId="0" applyFont="1" applyAlignment="1">
      <alignment wrapText="1"/>
    </xf>
    <xf numFmtId="0" fontId="1" fillId="5" borderId="2" xfId="0" applyFont="1" applyFill="1" applyBorder="1" applyAlignment="1" applyProtection="1">
      <alignment vertical="top" wrapText="1" readingOrder="1"/>
      <protection locked="0"/>
    </xf>
    <xf numFmtId="0" fontId="1" fillId="5" borderId="3" xfId="0" applyFont="1" applyFill="1" applyBorder="1" applyAlignment="1" applyProtection="1">
      <alignment vertical="top" wrapText="1" readingOrder="1"/>
      <protection locked="0"/>
    </xf>
    <xf numFmtId="0" fontId="1" fillId="5" borderId="3" xfId="0" applyFont="1" applyFill="1" applyBorder="1" applyAlignment="1" applyProtection="1">
      <alignment horizontal="left" vertical="top" wrapText="1" readingOrder="1"/>
      <protection locked="0"/>
    </xf>
    <xf numFmtId="164" fontId="1" fillId="5" borderId="3" xfId="0" applyNumberFormat="1" applyFont="1" applyFill="1" applyBorder="1" applyAlignment="1">
      <alignment horizontal="right" vertical="top" wrapText="1" readingOrder="1"/>
    </xf>
    <xf numFmtId="0" fontId="1" fillId="6" borderId="0" xfId="0" applyFont="1" applyFill="1" applyAlignment="1">
      <alignment wrapText="1"/>
    </xf>
    <xf numFmtId="164" fontId="2" fillId="4" borderId="1" xfId="0" applyNumberFormat="1" applyFont="1" applyFill="1" applyBorder="1" applyAlignment="1">
      <alignment horizontal="right" vertical="top" wrapText="1" readingOrder="1"/>
    </xf>
    <xf numFmtId="164" fontId="2" fillId="0" borderId="1" xfId="0" applyNumberFormat="1" applyFont="1" applyBorder="1" applyAlignment="1" applyProtection="1">
      <alignment horizontal="right" vertical="top" wrapText="1" readingOrder="1"/>
      <protection locked="0"/>
    </xf>
    <xf numFmtId="0" fontId="1" fillId="0" borderId="5" xfId="0" applyFont="1" applyBorder="1" applyAlignment="1" applyProtection="1">
      <alignment vertical="top" wrapText="1" readingOrder="1"/>
      <protection locked="0"/>
    </xf>
    <xf numFmtId="0" fontId="1" fillId="0" borderId="6" xfId="0" applyFont="1" applyBorder="1" applyAlignment="1" applyProtection="1">
      <alignment vertical="top" wrapText="1" readingOrder="1"/>
      <protection locked="0"/>
    </xf>
    <xf numFmtId="0" fontId="1" fillId="0" borderId="6" xfId="0" applyFont="1" applyBorder="1" applyAlignment="1" applyProtection="1">
      <alignment horizontal="left" vertical="top" wrapText="1" readingOrder="1"/>
      <protection locked="0"/>
    </xf>
    <xf numFmtId="164" fontId="1" fillId="0" borderId="6" xfId="0" applyNumberFormat="1" applyFont="1" applyBorder="1" applyAlignment="1" applyProtection="1">
      <alignment horizontal="right" vertical="top" wrapText="1" readingOrder="1"/>
      <protection locked="0"/>
    </xf>
    <xf numFmtId="0" fontId="2" fillId="7" borderId="1" xfId="0" applyFont="1" applyFill="1" applyBorder="1" applyAlignment="1" applyProtection="1">
      <alignment vertical="top" wrapText="1" readingOrder="1"/>
      <protection locked="0"/>
    </xf>
    <xf numFmtId="0" fontId="2" fillId="7" borderId="1" xfId="0" applyFont="1" applyFill="1" applyBorder="1" applyAlignment="1" applyProtection="1">
      <alignment horizontal="left" vertical="top" wrapText="1" readingOrder="1"/>
      <protection locked="0"/>
    </xf>
    <xf numFmtId="164" fontId="2" fillId="7" borderId="1" xfId="0" applyNumberFormat="1" applyFont="1" applyFill="1" applyBorder="1" applyAlignment="1">
      <alignment horizontal="right" vertical="top" wrapText="1" readingOrder="1"/>
    </xf>
    <xf numFmtId="0" fontId="1" fillId="0" borderId="9" xfId="0" applyFont="1" applyBorder="1" applyAlignment="1">
      <alignment wrapText="1"/>
    </xf>
    <xf numFmtId="0" fontId="1" fillId="0" borderId="9" xfId="0" applyFont="1" applyBorder="1" applyAlignment="1">
      <alignment horizontal="left" vertical="center" wrapText="1"/>
    </xf>
    <xf numFmtId="164" fontId="1" fillId="0" borderId="9" xfId="0" applyNumberFormat="1" applyFont="1" applyBorder="1" applyAlignment="1">
      <alignment wrapText="1"/>
    </xf>
    <xf numFmtId="0" fontId="1" fillId="0" borderId="0" xfId="0" applyFont="1" applyAlignment="1">
      <alignment horizontal="left" wrapText="1"/>
    </xf>
    <xf numFmtId="0" fontId="6" fillId="0" borderId="0" xfId="0" applyFont="1"/>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left" vertical="top" wrapText="1"/>
    </xf>
    <xf numFmtId="0" fontId="13" fillId="0" borderId="0" xfId="0" applyFont="1"/>
    <xf numFmtId="165" fontId="14" fillId="0" borderId="0" xfId="0" applyNumberFormat="1" applyFont="1"/>
    <xf numFmtId="0" fontId="15" fillId="0" borderId="0" xfId="0" applyFont="1" applyAlignment="1" applyProtection="1">
      <alignment horizontal="center" vertical="top" wrapText="1" readingOrder="1"/>
      <protection locked="0"/>
    </xf>
    <xf numFmtId="0" fontId="14" fillId="0" borderId="0" xfId="0" applyFont="1"/>
    <xf numFmtId="0" fontId="15" fillId="8" borderId="9" xfId="0" applyFont="1" applyFill="1" applyBorder="1" applyAlignment="1" applyProtection="1">
      <alignment horizontal="center" vertical="top" wrapText="1" readingOrder="1"/>
      <protection locked="0"/>
    </xf>
    <xf numFmtId="0" fontId="14" fillId="8" borderId="9" xfId="0" applyFont="1" applyFill="1" applyBorder="1" applyAlignment="1" applyProtection="1">
      <alignment vertical="top" wrapText="1" readingOrder="1"/>
      <protection locked="0"/>
    </xf>
    <xf numFmtId="0" fontId="14" fillId="8" borderId="9" xfId="0" applyFont="1" applyFill="1" applyBorder="1" applyAlignment="1" applyProtection="1">
      <alignment horizontal="center" vertical="center" wrapText="1" readingOrder="1"/>
      <protection locked="0"/>
    </xf>
    <xf numFmtId="0" fontId="14" fillId="0" borderId="9" xfId="0" applyFont="1" applyBorder="1" applyAlignment="1" applyProtection="1">
      <alignment vertical="top" wrapText="1" readingOrder="1"/>
      <protection locked="0"/>
    </xf>
    <xf numFmtId="0" fontId="15" fillId="0" borderId="9" xfId="0" applyFont="1" applyBorder="1" applyAlignment="1" applyProtection="1">
      <alignment vertical="top" wrapText="1" readingOrder="1"/>
      <protection locked="0"/>
    </xf>
    <xf numFmtId="165" fontId="14" fillId="0" borderId="9" xfId="0" applyNumberFormat="1" applyFont="1" applyBorder="1" applyAlignment="1" applyProtection="1">
      <alignment horizontal="right" vertical="top" wrapText="1" readingOrder="1"/>
      <protection locked="0"/>
    </xf>
    <xf numFmtId="164" fontId="14" fillId="0" borderId="9" xfId="0" applyNumberFormat="1" applyFont="1" applyBorder="1" applyAlignment="1" applyProtection="1">
      <alignment horizontal="right" vertical="top" wrapText="1" readingOrder="1"/>
      <protection locked="0"/>
    </xf>
    <xf numFmtId="0" fontId="16" fillId="0" borderId="0" xfId="0" applyFont="1" applyAlignment="1">
      <alignment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0" fillId="0" borderId="0" xfId="0" applyFont="1" applyAlignment="1">
      <alignment horizontal="left" vertical="top"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2" xfId="0" applyFont="1" applyBorder="1" applyAlignment="1">
      <alignment horizontal="left" vertical="center" wrapText="1" indent="11"/>
    </xf>
    <xf numFmtId="0" fontId="6" fillId="0" borderId="0" xfId="0" applyFont="1" applyBorder="1" applyAlignment="1">
      <alignment horizontal="left" vertical="center" wrapText="1" indent="11"/>
    </xf>
    <xf numFmtId="0" fontId="6" fillId="0" borderId="13" xfId="0" applyFont="1" applyBorder="1" applyAlignment="1">
      <alignment horizontal="left" vertical="center" wrapText="1" indent="1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6" fillId="0" borderId="12"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13" xfId="0" applyFont="1" applyBorder="1" applyAlignment="1">
      <alignment horizontal="justify"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9" fillId="0" borderId="12"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13" xfId="0" applyFont="1" applyBorder="1" applyAlignment="1">
      <alignment horizontal="justify"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6" fillId="0" borderId="18"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19" xfId="0" applyFont="1" applyBorder="1" applyAlignment="1">
      <alignment horizontal="justify" vertical="center" wrapText="1"/>
    </xf>
    <xf numFmtId="0" fontId="16" fillId="0" borderId="0" xfId="0" applyFont="1" applyAlignment="1">
      <alignment horizontal="left" vertical="top" wrapText="1"/>
    </xf>
    <xf numFmtId="0" fontId="1" fillId="0" borderId="0" xfId="0" applyFont="1" applyAlignment="1">
      <alignment horizontal="left" wrapText="1"/>
    </xf>
    <xf numFmtId="0" fontId="4" fillId="0" borderId="10" xfId="0" applyFont="1" applyBorder="1" applyAlignment="1">
      <alignment horizontal="left" wrapText="1"/>
    </xf>
    <xf numFmtId="0" fontId="5" fillId="0" borderId="10" xfId="0" applyFont="1" applyBorder="1" applyAlignment="1">
      <alignment horizontal="left" wrapText="1"/>
    </xf>
    <xf numFmtId="0" fontId="2" fillId="0" borderId="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165" fontId="14" fillId="0" borderId="0" xfId="0" applyNumberFormat="1" applyFont="1" applyAlignment="1">
      <alignment horizontal="left" wrapText="1"/>
    </xf>
    <xf numFmtId="0" fontId="15" fillId="0" borderId="0" xfId="0" applyFont="1" applyAlignment="1" applyProtection="1">
      <alignment horizontal="center" vertical="top" wrapText="1" readingOrder="1"/>
      <protection locked="0"/>
    </xf>
    <xf numFmtId="0" fontId="14" fillId="0" borderId="0" xfId="0" applyFont="1"/>
    <xf numFmtId="0" fontId="15" fillId="8" borderId="9" xfId="0" applyFont="1" applyFill="1" applyBorder="1" applyAlignment="1" applyProtection="1">
      <alignment horizontal="center" vertical="top" wrapText="1" readingOrder="1"/>
      <protection locked="0"/>
    </xf>
    <xf numFmtId="0" fontId="14" fillId="6" borderId="9" xfId="0" applyFont="1" applyFill="1" applyBorder="1" applyAlignment="1" applyProtection="1">
      <alignment vertical="top" wrapText="1"/>
      <protection locked="0"/>
    </xf>
  </cellXfs>
  <cellStyles count="1">
    <cellStyle name="Įprastas"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0E68-E8E7-4B8C-B3F6-53C52AAEC707}">
  <dimension ref="A1:J357"/>
  <sheetViews>
    <sheetView tabSelected="1" zoomScale="85" zoomScaleNormal="85" workbookViewId="0">
      <selection activeCell="K225" sqref="K225"/>
    </sheetView>
  </sheetViews>
  <sheetFormatPr defaultRowHeight="15.75" x14ac:dyDescent="0.25"/>
  <cols>
    <col min="1" max="16384" width="9.140625" style="40"/>
  </cols>
  <sheetData>
    <row r="1" spans="1:10" s="44" customFormat="1" ht="30" customHeight="1" x14ac:dyDescent="0.25">
      <c r="E1" s="45"/>
      <c r="F1" s="45"/>
      <c r="G1" s="65" t="s">
        <v>331</v>
      </c>
      <c r="H1" s="65"/>
      <c r="I1" s="65"/>
      <c r="J1" s="65"/>
    </row>
    <row r="2" spans="1:10" s="44" customFormat="1" ht="10.5" customHeight="1" x14ac:dyDescent="0.25">
      <c r="E2" s="45"/>
      <c r="F2" s="45"/>
      <c r="G2" s="46"/>
      <c r="H2" s="46"/>
      <c r="I2" s="46"/>
      <c r="J2" s="46"/>
    </row>
    <row r="3" spans="1:10" x14ac:dyDescent="0.25">
      <c r="A3" s="93" t="s">
        <v>409</v>
      </c>
      <c r="B3" s="93"/>
      <c r="C3" s="93"/>
      <c r="D3" s="93"/>
      <c r="E3" s="93"/>
      <c r="F3" s="93"/>
      <c r="G3" s="93"/>
      <c r="H3" s="93"/>
      <c r="I3" s="93"/>
      <c r="J3" s="93"/>
    </row>
    <row r="4" spans="1:10" ht="5.25" customHeight="1" thickBot="1" x14ac:dyDescent="0.3">
      <c r="A4" s="94"/>
      <c r="B4" s="94"/>
      <c r="C4" s="94"/>
      <c r="D4" s="94"/>
      <c r="E4" s="94"/>
      <c r="F4" s="94"/>
      <c r="G4" s="94"/>
      <c r="H4" s="94"/>
      <c r="I4" s="94"/>
      <c r="J4" s="94"/>
    </row>
    <row r="5" spans="1:10" ht="382.5" customHeight="1" thickBot="1" x14ac:dyDescent="0.3">
      <c r="A5" s="87" t="s">
        <v>201</v>
      </c>
      <c r="B5" s="88"/>
      <c r="C5" s="89" t="s">
        <v>202</v>
      </c>
      <c r="D5" s="90"/>
      <c r="E5" s="90"/>
      <c r="F5" s="90"/>
      <c r="G5" s="90"/>
      <c r="H5" s="90"/>
      <c r="I5" s="90"/>
      <c r="J5" s="91"/>
    </row>
    <row r="6" spans="1:10" ht="31.5" customHeight="1" thickBot="1" x14ac:dyDescent="0.3">
      <c r="A6" s="87" t="s">
        <v>203</v>
      </c>
      <c r="B6" s="88"/>
      <c r="C6" s="95" t="s">
        <v>204</v>
      </c>
      <c r="D6" s="96"/>
      <c r="E6" s="96"/>
      <c r="F6" s="96"/>
      <c r="G6" s="96"/>
      <c r="H6" s="96"/>
      <c r="I6" s="96"/>
      <c r="J6" s="97"/>
    </row>
    <row r="7" spans="1:10" ht="96.75" customHeight="1" thickBot="1" x14ac:dyDescent="0.3">
      <c r="A7" s="87" t="s">
        <v>205</v>
      </c>
      <c r="B7" s="88"/>
      <c r="C7" s="89" t="s">
        <v>206</v>
      </c>
      <c r="D7" s="90"/>
      <c r="E7" s="90"/>
      <c r="F7" s="90"/>
      <c r="G7" s="90"/>
      <c r="H7" s="90"/>
      <c r="I7" s="90"/>
      <c r="J7" s="91"/>
    </row>
    <row r="8" spans="1:10" ht="47.25" customHeight="1" thickBot="1" x14ac:dyDescent="0.3">
      <c r="A8" s="87" t="s">
        <v>207</v>
      </c>
      <c r="B8" s="88"/>
      <c r="C8" s="89" t="s">
        <v>208</v>
      </c>
      <c r="D8" s="90"/>
      <c r="E8" s="90"/>
      <c r="F8" s="90"/>
      <c r="G8" s="90"/>
      <c r="H8" s="90"/>
      <c r="I8" s="90"/>
      <c r="J8" s="91"/>
    </row>
    <row r="9" spans="1:10" ht="30" customHeight="1" thickBot="1" x14ac:dyDescent="0.3">
      <c r="A9" s="87" t="s">
        <v>209</v>
      </c>
      <c r="B9" s="92"/>
      <c r="C9" s="92"/>
      <c r="D9" s="92"/>
      <c r="E9" s="92"/>
      <c r="F9" s="92"/>
      <c r="G9" s="92"/>
      <c r="H9" s="92"/>
      <c r="I9" s="92"/>
      <c r="J9" s="88"/>
    </row>
    <row r="10" spans="1:10" ht="205.5" customHeight="1" x14ac:dyDescent="0.25">
      <c r="A10" s="69" t="s">
        <v>332</v>
      </c>
      <c r="B10" s="70"/>
      <c r="C10" s="70"/>
      <c r="D10" s="70"/>
      <c r="E10" s="70"/>
      <c r="F10" s="70"/>
      <c r="G10" s="70"/>
      <c r="H10" s="70"/>
      <c r="I10" s="70"/>
      <c r="J10" s="71"/>
    </row>
    <row r="11" spans="1:10" ht="60" customHeight="1" x14ac:dyDescent="0.25">
      <c r="A11" s="59"/>
      <c r="B11" s="60"/>
      <c r="C11" s="60"/>
      <c r="D11" s="60"/>
      <c r="E11" s="60"/>
      <c r="F11" s="60"/>
      <c r="G11" s="60"/>
      <c r="H11" s="60"/>
      <c r="I11" s="60"/>
      <c r="J11" s="61"/>
    </row>
    <row r="12" spans="1:10" ht="12.75" customHeight="1" x14ac:dyDescent="0.25">
      <c r="A12" s="66"/>
      <c r="B12" s="67"/>
      <c r="C12" s="67"/>
      <c r="D12" s="67"/>
      <c r="E12" s="67"/>
      <c r="F12" s="67"/>
      <c r="G12" s="67"/>
      <c r="H12" s="67"/>
      <c r="I12" s="67"/>
      <c r="J12" s="68"/>
    </row>
    <row r="13" spans="1:10" ht="15.75" customHeight="1" x14ac:dyDescent="0.25">
      <c r="A13" s="59" t="s">
        <v>210</v>
      </c>
      <c r="B13" s="60"/>
      <c r="C13" s="60"/>
      <c r="D13" s="60"/>
      <c r="E13" s="60"/>
      <c r="F13" s="60"/>
      <c r="G13" s="60"/>
      <c r="H13" s="60"/>
      <c r="I13" s="60"/>
      <c r="J13" s="61"/>
    </row>
    <row r="14" spans="1:10" ht="31.5" customHeight="1" x14ac:dyDescent="0.25">
      <c r="A14" s="59" t="s">
        <v>211</v>
      </c>
      <c r="B14" s="60"/>
      <c r="C14" s="60"/>
      <c r="D14" s="60"/>
      <c r="E14" s="60"/>
      <c r="F14" s="60"/>
      <c r="G14" s="60"/>
      <c r="H14" s="60"/>
      <c r="I14" s="60"/>
      <c r="J14" s="61"/>
    </row>
    <row r="15" spans="1:10" x14ac:dyDescent="0.25">
      <c r="A15" s="59" t="s">
        <v>212</v>
      </c>
      <c r="B15" s="60"/>
      <c r="C15" s="60"/>
      <c r="D15" s="60"/>
      <c r="E15" s="60"/>
      <c r="F15" s="60"/>
      <c r="G15" s="60"/>
      <c r="H15" s="60"/>
      <c r="I15" s="60"/>
      <c r="J15" s="61"/>
    </row>
    <row r="16" spans="1:10" ht="253.5" customHeight="1" x14ac:dyDescent="0.25">
      <c r="A16" s="59" t="s">
        <v>333</v>
      </c>
      <c r="B16" s="60"/>
      <c r="C16" s="60"/>
      <c r="D16" s="60"/>
      <c r="E16" s="60"/>
      <c r="F16" s="60"/>
      <c r="G16" s="60"/>
      <c r="H16" s="60"/>
      <c r="I16" s="60"/>
      <c r="J16" s="61"/>
    </row>
    <row r="17" spans="1:10" x14ac:dyDescent="0.25">
      <c r="A17" s="59"/>
      <c r="B17" s="60"/>
      <c r="C17" s="60"/>
      <c r="D17" s="60"/>
      <c r="E17" s="60"/>
      <c r="F17" s="60"/>
      <c r="G17" s="60"/>
      <c r="H17" s="60"/>
      <c r="I17" s="60"/>
      <c r="J17" s="61"/>
    </row>
    <row r="18" spans="1:10" ht="15.75" customHeight="1" x14ac:dyDescent="0.25">
      <c r="A18" s="59" t="s">
        <v>213</v>
      </c>
      <c r="B18" s="60"/>
      <c r="C18" s="60"/>
      <c r="D18" s="60"/>
      <c r="E18" s="60"/>
      <c r="F18" s="60"/>
      <c r="G18" s="60"/>
      <c r="H18" s="60"/>
      <c r="I18" s="60"/>
      <c r="J18" s="61"/>
    </row>
    <row r="19" spans="1:10" x14ac:dyDescent="0.25">
      <c r="A19" s="59" t="s">
        <v>212</v>
      </c>
      <c r="B19" s="60"/>
      <c r="C19" s="60"/>
      <c r="D19" s="60"/>
      <c r="E19" s="60"/>
      <c r="F19" s="60"/>
      <c r="G19" s="60"/>
      <c r="H19" s="60"/>
      <c r="I19" s="60"/>
      <c r="J19" s="61"/>
    </row>
    <row r="20" spans="1:10" ht="252" customHeight="1" x14ac:dyDescent="0.25">
      <c r="A20" s="59" t="s">
        <v>334</v>
      </c>
      <c r="B20" s="60"/>
      <c r="C20" s="60"/>
      <c r="D20" s="60"/>
      <c r="E20" s="60"/>
      <c r="F20" s="60"/>
      <c r="G20" s="60"/>
      <c r="H20" s="60"/>
      <c r="I20" s="60"/>
      <c r="J20" s="61"/>
    </row>
    <row r="21" spans="1:10" ht="63" customHeight="1" x14ac:dyDescent="0.25">
      <c r="A21" s="59" t="s">
        <v>214</v>
      </c>
      <c r="B21" s="60"/>
      <c r="C21" s="60"/>
      <c r="D21" s="60"/>
      <c r="E21" s="60"/>
      <c r="F21" s="60"/>
      <c r="G21" s="60"/>
      <c r="H21" s="60"/>
      <c r="I21" s="60"/>
      <c r="J21" s="61"/>
    </row>
    <row r="22" spans="1:10" ht="83.25" customHeight="1" x14ac:dyDescent="0.25">
      <c r="A22" s="59" t="s">
        <v>215</v>
      </c>
      <c r="B22" s="60"/>
      <c r="C22" s="60"/>
      <c r="D22" s="60"/>
      <c r="E22" s="60"/>
      <c r="F22" s="60"/>
      <c r="G22" s="60"/>
      <c r="H22" s="60"/>
      <c r="I22" s="60"/>
      <c r="J22" s="61"/>
    </row>
    <row r="23" spans="1:10" x14ac:dyDescent="0.25">
      <c r="A23" s="59"/>
      <c r="B23" s="60"/>
      <c r="C23" s="60"/>
      <c r="D23" s="60"/>
      <c r="E23" s="60"/>
      <c r="F23" s="60"/>
      <c r="G23" s="60"/>
      <c r="H23" s="60"/>
      <c r="I23" s="60"/>
      <c r="J23" s="61"/>
    </row>
    <row r="24" spans="1:10" ht="15.75" customHeight="1" x14ac:dyDescent="0.25">
      <c r="A24" s="59" t="s">
        <v>216</v>
      </c>
      <c r="B24" s="60"/>
      <c r="C24" s="60"/>
      <c r="D24" s="60"/>
      <c r="E24" s="60"/>
      <c r="F24" s="60"/>
      <c r="G24" s="60"/>
      <c r="H24" s="60"/>
      <c r="I24" s="60"/>
      <c r="J24" s="61"/>
    </row>
    <row r="25" spans="1:10" x14ac:dyDescent="0.25">
      <c r="A25" s="59" t="s">
        <v>212</v>
      </c>
      <c r="B25" s="60"/>
      <c r="C25" s="60"/>
      <c r="D25" s="60"/>
      <c r="E25" s="60"/>
      <c r="F25" s="60"/>
      <c r="G25" s="60"/>
      <c r="H25" s="60"/>
      <c r="I25" s="60"/>
      <c r="J25" s="61"/>
    </row>
    <row r="26" spans="1:10" ht="214.5" customHeight="1" x14ac:dyDescent="0.25">
      <c r="A26" s="59" t="s">
        <v>335</v>
      </c>
      <c r="B26" s="60"/>
      <c r="C26" s="60"/>
      <c r="D26" s="60"/>
      <c r="E26" s="60"/>
      <c r="F26" s="60"/>
      <c r="G26" s="60"/>
      <c r="H26" s="60"/>
      <c r="I26" s="60"/>
      <c r="J26" s="61"/>
    </row>
    <row r="27" spans="1:10" x14ac:dyDescent="0.25">
      <c r="A27" s="59"/>
      <c r="B27" s="60"/>
      <c r="C27" s="60"/>
      <c r="D27" s="60"/>
      <c r="E27" s="60"/>
      <c r="F27" s="60"/>
      <c r="G27" s="60"/>
      <c r="H27" s="60"/>
      <c r="I27" s="60"/>
      <c r="J27" s="61"/>
    </row>
    <row r="28" spans="1:10" ht="15.75" customHeight="1" x14ac:dyDescent="0.25">
      <c r="A28" s="59" t="s">
        <v>217</v>
      </c>
      <c r="B28" s="60"/>
      <c r="C28" s="60"/>
      <c r="D28" s="60"/>
      <c r="E28" s="60"/>
      <c r="F28" s="60"/>
      <c r="G28" s="60"/>
      <c r="H28" s="60"/>
      <c r="I28" s="60"/>
      <c r="J28" s="61"/>
    </row>
    <row r="29" spans="1:10" x14ac:dyDescent="0.25">
      <c r="A29" s="59" t="s">
        <v>212</v>
      </c>
      <c r="B29" s="60"/>
      <c r="C29" s="60"/>
      <c r="D29" s="60"/>
      <c r="E29" s="60"/>
      <c r="F29" s="60"/>
      <c r="G29" s="60"/>
      <c r="H29" s="60"/>
      <c r="I29" s="60"/>
      <c r="J29" s="61"/>
    </row>
    <row r="30" spans="1:10" ht="102.75" customHeight="1" x14ac:dyDescent="0.25">
      <c r="A30" s="59" t="s">
        <v>336</v>
      </c>
      <c r="B30" s="60"/>
      <c r="C30" s="60"/>
      <c r="D30" s="60"/>
      <c r="E30" s="60"/>
      <c r="F30" s="60"/>
      <c r="G30" s="60"/>
      <c r="H30" s="60"/>
      <c r="I30" s="60"/>
      <c r="J30" s="61"/>
    </row>
    <row r="31" spans="1:10" x14ac:dyDescent="0.25">
      <c r="A31" s="59"/>
      <c r="B31" s="60"/>
      <c r="C31" s="60"/>
      <c r="D31" s="60"/>
      <c r="E31" s="60"/>
      <c r="F31" s="60"/>
      <c r="G31" s="60"/>
      <c r="H31" s="60"/>
      <c r="I31" s="60"/>
      <c r="J31" s="61"/>
    </row>
    <row r="32" spans="1:10" ht="24" customHeight="1" x14ac:dyDescent="0.25">
      <c r="A32" s="59" t="s">
        <v>218</v>
      </c>
      <c r="B32" s="60"/>
      <c r="C32" s="60"/>
      <c r="D32" s="60"/>
      <c r="E32" s="60"/>
      <c r="F32" s="60"/>
      <c r="G32" s="60"/>
      <c r="H32" s="60"/>
      <c r="I32" s="60"/>
      <c r="J32" s="61"/>
    </row>
    <row r="33" spans="1:10" x14ac:dyDescent="0.25">
      <c r="A33" s="59" t="s">
        <v>212</v>
      </c>
      <c r="B33" s="60"/>
      <c r="C33" s="60"/>
      <c r="D33" s="60"/>
      <c r="E33" s="60"/>
      <c r="F33" s="60"/>
      <c r="G33" s="60"/>
      <c r="H33" s="60"/>
      <c r="I33" s="60"/>
      <c r="J33" s="61"/>
    </row>
    <row r="34" spans="1:10" ht="261.75" customHeight="1" x14ac:dyDescent="0.25">
      <c r="A34" s="59" t="s">
        <v>337</v>
      </c>
      <c r="B34" s="60"/>
      <c r="C34" s="60"/>
      <c r="D34" s="60"/>
      <c r="E34" s="60"/>
      <c r="F34" s="60"/>
      <c r="G34" s="60"/>
      <c r="H34" s="60"/>
      <c r="I34" s="60"/>
      <c r="J34" s="61"/>
    </row>
    <row r="35" spans="1:10" x14ac:dyDescent="0.25">
      <c r="A35" s="59"/>
      <c r="B35" s="60"/>
      <c r="C35" s="60"/>
      <c r="D35" s="60"/>
      <c r="E35" s="60"/>
      <c r="F35" s="60"/>
      <c r="G35" s="60"/>
      <c r="H35" s="60"/>
      <c r="I35" s="60"/>
      <c r="J35" s="61"/>
    </row>
    <row r="36" spans="1:10" ht="31.5" customHeight="1" x14ac:dyDescent="0.25">
      <c r="A36" s="59" t="s">
        <v>219</v>
      </c>
      <c r="B36" s="60"/>
      <c r="C36" s="60"/>
      <c r="D36" s="60"/>
      <c r="E36" s="60"/>
      <c r="F36" s="60"/>
      <c r="G36" s="60"/>
      <c r="H36" s="60"/>
      <c r="I36" s="60"/>
      <c r="J36" s="61"/>
    </row>
    <row r="37" spans="1:10" x14ac:dyDescent="0.25">
      <c r="A37" s="59" t="s">
        <v>212</v>
      </c>
      <c r="B37" s="60"/>
      <c r="C37" s="60"/>
      <c r="D37" s="60"/>
      <c r="E37" s="60"/>
      <c r="F37" s="60"/>
      <c r="G37" s="60"/>
      <c r="H37" s="60"/>
      <c r="I37" s="60"/>
      <c r="J37" s="61"/>
    </row>
    <row r="38" spans="1:10" ht="141" customHeight="1" x14ac:dyDescent="0.25">
      <c r="A38" s="59" t="s">
        <v>338</v>
      </c>
      <c r="B38" s="60"/>
      <c r="C38" s="60"/>
      <c r="D38" s="60"/>
      <c r="E38" s="60"/>
      <c r="F38" s="60"/>
      <c r="G38" s="60"/>
      <c r="H38" s="60"/>
      <c r="I38" s="60"/>
      <c r="J38" s="61"/>
    </row>
    <row r="39" spans="1:10" x14ac:dyDescent="0.25">
      <c r="A39" s="59"/>
      <c r="B39" s="60"/>
      <c r="C39" s="60"/>
      <c r="D39" s="60"/>
      <c r="E39" s="60"/>
      <c r="F39" s="60"/>
      <c r="G39" s="60"/>
      <c r="H39" s="60"/>
      <c r="I39" s="60"/>
      <c r="J39" s="61"/>
    </row>
    <row r="40" spans="1:10" ht="15.75" customHeight="1" x14ac:dyDescent="0.25">
      <c r="A40" s="59" t="s">
        <v>220</v>
      </c>
      <c r="B40" s="60"/>
      <c r="C40" s="60"/>
      <c r="D40" s="60"/>
      <c r="E40" s="60"/>
      <c r="F40" s="60"/>
      <c r="G40" s="60"/>
      <c r="H40" s="60"/>
      <c r="I40" s="60"/>
      <c r="J40" s="61"/>
    </row>
    <row r="41" spans="1:10" x14ac:dyDescent="0.25">
      <c r="A41" s="59" t="s">
        <v>212</v>
      </c>
      <c r="B41" s="60"/>
      <c r="C41" s="60"/>
      <c r="D41" s="60"/>
      <c r="E41" s="60"/>
      <c r="F41" s="60"/>
      <c r="G41" s="60"/>
      <c r="H41" s="60"/>
      <c r="I41" s="60"/>
      <c r="J41" s="61"/>
    </row>
    <row r="42" spans="1:10" ht="67.5" customHeight="1" x14ac:dyDescent="0.25">
      <c r="A42" s="59" t="s">
        <v>339</v>
      </c>
      <c r="B42" s="60"/>
      <c r="C42" s="60"/>
      <c r="D42" s="60"/>
      <c r="E42" s="60"/>
      <c r="F42" s="60"/>
      <c r="G42" s="60"/>
      <c r="H42" s="60"/>
      <c r="I42" s="60"/>
      <c r="J42" s="61"/>
    </row>
    <row r="43" spans="1:10" x14ac:dyDescent="0.25">
      <c r="A43" s="59"/>
      <c r="B43" s="60"/>
      <c r="C43" s="60"/>
      <c r="D43" s="60"/>
      <c r="E43" s="60"/>
      <c r="F43" s="60"/>
      <c r="G43" s="60"/>
      <c r="H43" s="60"/>
      <c r="I43" s="60"/>
      <c r="J43" s="61"/>
    </row>
    <row r="44" spans="1:10" ht="31.5" customHeight="1" x14ac:dyDescent="0.25">
      <c r="A44" s="59" t="s">
        <v>221</v>
      </c>
      <c r="B44" s="60"/>
      <c r="C44" s="60"/>
      <c r="D44" s="60"/>
      <c r="E44" s="60"/>
      <c r="F44" s="60"/>
      <c r="G44" s="60"/>
      <c r="H44" s="60"/>
      <c r="I44" s="60"/>
      <c r="J44" s="61"/>
    </row>
    <row r="45" spans="1:10" ht="10.5" customHeight="1" x14ac:dyDescent="0.25">
      <c r="A45" s="59" t="s">
        <v>212</v>
      </c>
      <c r="B45" s="60"/>
      <c r="C45" s="60"/>
      <c r="D45" s="60"/>
      <c r="E45" s="60"/>
      <c r="F45" s="60"/>
      <c r="G45" s="60"/>
      <c r="H45" s="60"/>
      <c r="I45" s="60"/>
      <c r="J45" s="61"/>
    </row>
    <row r="46" spans="1:10" ht="179.25" customHeight="1" x14ac:dyDescent="0.25">
      <c r="A46" s="59" t="s">
        <v>340</v>
      </c>
      <c r="B46" s="60"/>
      <c r="C46" s="60"/>
      <c r="D46" s="60"/>
      <c r="E46" s="60"/>
      <c r="F46" s="60"/>
      <c r="G46" s="60"/>
      <c r="H46" s="60"/>
      <c r="I46" s="60"/>
      <c r="J46" s="61"/>
    </row>
    <row r="47" spans="1:10" x14ac:dyDescent="0.25">
      <c r="A47" s="59"/>
      <c r="B47" s="60"/>
      <c r="C47" s="60"/>
      <c r="D47" s="60"/>
      <c r="E47" s="60"/>
      <c r="F47" s="60"/>
      <c r="G47" s="60"/>
      <c r="H47" s="60"/>
      <c r="I47" s="60"/>
      <c r="J47" s="61"/>
    </row>
    <row r="48" spans="1:10" ht="31.5" customHeight="1" x14ac:dyDescent="0.25">
      <c r="A48" s="59" t="s">
        <v>222</v>
      </c>
      <c r="B48" s="60"/>
      <c r="C48" s="60"/>
      <c r="D48" s="60"/>
      <c r="E48" s="60"/>
      <c r="F48" s="60"/>
      <c r="G48" s="60"/>
      <c r="H48" s="60"/>
      <c r="I48" s="60"/>
      <c r="J48" s="61"/>
    </row>
    <row r="49" spans="1:10" x14ac:dyDescent="0.25">
      <c r="A49" s="59" t="s">
        <v>212</v>
      </c>
      <c r="B49" s="60"/>
      <c r="C49" s="60"/>
      <c r="D49" s="60"/>
      <c r="E49" s="60"/>
      <c r="F49" s="60"/>
      <c r="G49" s="60"/>
      <c r="H49" s="60"/>
      <c r="I49" s="60"/>
      <c r="J49" s="61"/>
    </row>
    <row r="50" spans="1:10" ht="145.5" customHeight="1" x14ac:dyDescent="0.25">
      <c r="A50" s="59" t="s">
        <v>341</v>
      </c>
      <c r="B50" s="60"/>
      <c r="C50" s="60"/>
      <c r="D50" s="60"/>
      <c r="E50" s="60"/>
      <c r="F50" s="60"/>
      <c r="G50" s="60"/>
      <c r="H50" s="60"/>
      <c r="I50" s="60"/>
      <c r="J50" s="61"/>
    </row>
    <row r="51" spans="1:10" x14ac:dyDescent="0.25">
      <c r="A51" s="59"/>
      <c r="B51" s="60"/>
      <c r="C51" s="60"/>
      <c r="D51" s="60"/>
      <c r="E51" s="60"/>
      <c r="F51" s="60"/>
      <c r="G51" s="60"/>
      <c r="H51" s="60"/>
      <c r="I51" s="60"/>
      <c r="J51" s="61"/>
    </row>
    <row r="52" spans="1:10" ht="31.5" customHeight="1" x14ac:dyDescent="0.25">
      <c r="A52" s="59" t="s">
        <v>223</v>
      </c>
      <c r="B52" s="60"/>
      <c r="C52" s="60"/>
      <c r="D52" s="60"/>
      <c r="E52" s="60"/>
      <c r="F52" s="60"/>
      <c r="G52" s="60"/>
      <c r="H52" s="60"/>
      <c r="I52" s="60"/>
      <c r="J52" s="61"/>
    </row>
    <row r="53" spans="1:10" ht="78.75" customHeight="1" x14ac:dyDescent="0.25">
      <c r="A53" s="59" t="s">
        <v>342</v>
      </c>
      <c r="B53" s="60"/>
      <c r="C53" s="60"/>
      <c r="D53" s="60"/>
      <c r="E53" s="60"/>
      <c r="F53" s="60"/>
      <c r="G53" s="60"/>
      <c r="H53" s="60"/>
      <c r="I53" s="60"/>
      <c r="J53" s="61"/>
    </row>
    <row r="54" spans="1:10" x14ac:dyDescent="0.25">
      <c r="A54" s="59"/>
      <c r="B54" s="60"/>
      <c r="C54" s="60"/>
      <c r="D54" s="60"/>
      <c r="E54" s="60"/>
      <c r="F54" s="60"/>
      <c r="G54" s="60"/>
      <c r="H54" s="60"/>
      <c r="I54" s="60"/>
      <c r="J54" s="61"/>
    </row>
    <row r="55" spans="1:10" ht="15.75" customHeight="1" x14ac:dyDescent="0.25">
      <c r="A55" s="59" t="s">
        <v>210</v>
      </c>
      <c r="B55" s="60"/>
      <c r="C55" s="60"/>
      <c r="D55" s="60"/>
      <c r="E55" s="60"/>
      <c r="F55" s="60"/>
      <c r="G55" s="60"/>
      <c r="H55" s="60"/>
      <c r="I55" s="60"/>
      <c r="J55" s="61"/>
    </row>
    <row r="56" spans="1:10" ht="31.5" customHeight="1" x14ac:dyDescent="0.25">
      <c r="A56" s="59" t="s">
        <v>224</v>
      </c>
      <c r="B56" s="60"/>
      <c r="C56" s="60"/>
      <c r="D56" s="60"/>
      <c r="E56" s="60"/>
      <c r="F56" s="60"/>
      <c r="G56" s="60"/>
      <c r="H56" s="60"/>
      <c r="I56" s="60"/>
      <c r="J56" s="61"/>
    </row>
    <row r="57" spans="1:10" x14ac:dyDescent="0.25">
      <c r="A57" s="59" t="s">
        <v>212</v>
      </c>
      <c r="B57" s="60"/>
      <c r="C57" s="60"/>
      <c r="D57" s="60"/>
      <c r="E57" s="60"/>
      <c r="F57" s="60"/>
      <c r="G57" s="60"/>
      <c r="H57" s="60"/>
      <c r="I57" s="60"/>
      <c r="J57" s="61"/>
    </row>
    <row r="58" spans="1:10" ht="90.75" customHeight="1" x14ac:dyDescent="0.25">
      <c r="A58" s="59" t="s">
        <v>343</v>
      </c>
      <c r="B58" s="60"/>
      <c r="C58" s="60"/>
      <c r="D58" s="60"/>
      <c r="E58" s="60"/>
      <c r="F58" s="60"/>
      <c r="G58" s="60"/>
      <c r="H58" s="60"/>
      <c r="I58" s="60"/>
      <c r="J58" s="61"/>
    </row>
    <row r="59" spans="1:10" ht="31.5" customHeight="1" x14ac:dyDescent="0.25">
      <c r="A59" s="59" t="s">
        <v>225</v>
      </c>
      <c r="B59" s="60"/>
      <c r="C59" s="60"/>
      <c r="D59" s="60"/>
      <c r="E59" s="60"/>
      <c r="F59" s="60"/>
      <c r="G59" s="60"/>
      <c r="H59" s="60"/>
      <c r="I59" s="60"/>
      <c r="J59" s="61"/>
    </row>
    <row r="60" spans="1:10" x14ac:dyDescent="0.25">
      <c r="A60" s="59" t="s">
        <v>212</v>
      </c>
      <c r="B60" s="60"/>
      <c r="C60" s="60"/>
      <c r="D60" s="60"/>
      <c r="E60" s="60"/>
      <c r="F60" s="60"/>
      <c r="G60" s="60"/>
      <c r="H60" s="60"/>
      <c r="I60" s="60"/>
      <c r="J60" s="61"/>
    </row>
    <row r="61" spans="1:10" ht="224.25" customHeight="1" x14ac:dyDescent="0.25">
      <c r="A61" s="59" t="s">
        <v>344</v>
      </c>
      <c r="B61" s="60"/>
      <c r="C61" s="60"/>
      <c r="D61" s="60"/>
      <c r="E61" s="60"/>
      <c r="F61" s="60"/>
      <c r="G61" s="60"/>
      <c r="H61" s="60"/>
      <c r="I61" s="60"/>
      <c r="J61" s="61"/>
    </row>
    <row r="62" spans="1:10" x14ac:dyDescent="0.25">
      <c r="A62" s="59"/>
      <c r="B62" s="60"/>
      <c r="C62" s="60"/>
      <c r="D62" s="60"/>
      <c r="E62" s="60"/>
      <c r="F62" s="60"/>
      <c r="G62" s="60"/>
      <c r="H62" s="60"/>
      <c r="I62" s="60"/>
      <c r="J62" s="61"/>
    </row>
    <row r="63" spans="1:10" ht="15.75" customHeight="1" x14ac:dyDescent="0.25">
      <c r="A63" s="59" t="s">
        <v>226</v>
      </c>
      <c r="B63" s="60"/>
      <c r="C63" s="60"/>
      <c r="D63" s="60"/>
      <c r="E63" s="60"/>
      <c r="F63" s="60"/>
      <c r="G63" s="60"/>
      <c r="H63" s="60"/>
      <c r="I63" s="60"/>
      <c r="J63" s="61"/>
    </row>
    <row r="64" spans="1:10" ht="95.25" customHeight="1" x14ac:dyDescent="0.25">
      <c r="A64" s="59" t="s">
        <v>345</v>
      </c>
      <c r="B64" s="60"/>
      <c r="C64" s="60"/>
      <c r="D64" s="60"/>
      <c r="E64" s="60"/>
      <c r="F64" s="60"/>
      <c r="G64" s="60"/>
      <c r="H64" s="60"/>
      <c r="I64" s="60"/>
      <c r="J64" s="61"/>
    </row>
    <row r="65" spans="1:10" ht="38.25" customHeight="1" x14ac:dyDescent="0.25">
      <c r="A65" s="59"/>
      <c r="B65" s="60"/>
      <c r="C65" s="60"/>
      <c r="D65" s="60"/>
      <c r="E65" s="60"/>
      <c r="F65" s="60"/>
      <c r="G65" s="60"/>
      <c r="H65" s="60"/>
      <c r="I65" s="60"/>
      <c r="J65" s="61"/>
    </row>
    <row r="66" spans="1:10" ht="15.75" customHeight="1" x14ac:dyDescent="0.25">
      <c r="A66" s="59" t="s">
        <v>210</v>
      </c>
      <c r="B66" s="60"/>
      <c r="C66" s="60"/>
      <c r="D66" s="60"/>
      <c r="E66" s="60"/>
      <c r="F66" s="60"/>
      <c r="G66" s="60"/>
      <c r="H66" s="60"/>
      <c r="I66" s="60"/>
      <c r="J66" s="61"/>
    </row>
    <row r="67" spans="1:10" ht="15.75" customHeight="1" x14ac:dyDescent="0.25">
      <c r="A67" s="59" t="s">
        <v>227</v>
      </c>
      <c r="B67" s="60"/>
      <c r="C67" s="60"/>
      <c r="D67" s="60"/>
      <c r="E67" s="60"/>
      <c r="F67" s="60"/>
      <c r="G67" s="60"/>
      <c r="H67" s="60"/>
      <c r="I67" s="60"/>
      <c r="J67" s="61"/>
    </row>
    <row r="68" spans="1:10" x14ac:dyDescent="0.25">
      <c r="A68" s="59" t="s">
        <v>212</v>
      </c>
      <c r="B68" s="60"/>
      <c r="C68" s="60"/>
      <c r="D68" s="60"/>
      <c r="E68" s="60"/>
      <c r="F68" s="60"/>
      <c r="G68" s="60"/>
      <c r="H68" s="60"/>
      <c r="I68" s="60"/>
      <c r="J68" s="61"/>
    </row>
    <row r="69" spans="1:10" ht="132.75" customHeight="1" x14ac:dyDescent="0.25">
      <c r="A69" s="59" t="s">
        <v>346</v>
      </c>
      <c r="B69" s="60"/>
      <c r="C69" s="60"/>
      <c r="D69" s="60"/>
      <c r="E69" s="60"/>
      <c r="F69" s="60"/>
      <c r="G69" s="60"/>
      <c r="H69" s="60"/>
      <c r="I69" s="60"/>
      <c r="J69" s="61"/>
    </row>
    <row r="70" spans="1:10" ht="129.75" customHeight="1" x14ac:dyDescent="0.25">
      <c r="A70" s="59" t="s">
        <v>228</v>
      </c>
      <c r="B70" s="60"/>
      <c r="C70" s="60"/>
      <c r="D70" s="60"/>
      <c r="E70" s="60"/>
      <c r="F70" s="60"/>
      <c r="G70" s="60"/>
      <c r="H70" s="60"/>
      <c r="I70" s="60"/>
      <c r="J70" s="61"/>
    </row>
    <row r="71" spans="1:10" ht="51.75" customHeight="1" x14ac:dyDescent="0.25">
      <c r="A71" s="59" t="s">
        <v>229</v>
      </c>
      <c r="B71" s="60"/>
      <c r="C71" s="60"/>
      <c r="D71" s="60"/>
      <c r="E71" s="60"/>
      <c r="F71" s="60"/>
      <c r="G71" s="60"/>
      <c r="H71" s="60"/>
      <c r="I71" s="60"/>
      <c r="J71" s="61"/>
    </row>
    <row r="72" spans="1:10" x14ac:dyDescent="0.25">
      <c r="A72" s="59"/>
      <c r="B72" s="60"/>
      <c r="C72" s="60"/>
      <c r="D72" s="60"/>
      <c r="E72" s="60"/>
      <c r="F72" s="60"/>
      <c r="G72" s="60"/>
      <c r="H72" s="60"/>
      <c r="I72" s="60"/>
      <c r="J72" s="61"/>
    </row>
    <row r="73" spans="1:10" ht="31.5" customHeight="1" x14ac:dyDescent="0.25">
      <c r="A73" s="59" t="s">
        <v>230</v>
      </c>
      <c r="B73" s="60"/>
      <c r="C73" s="60"/>
      <c r="D73" s="60"/>
      <c r="E73" s="60"/>
      <c r="F73" s="60"/>
      <c r="G73" s="60"/>
      <c r="H73" s="60"/>
      <c r="I73" s="60"/>
      <c r="J73" s="61"/>
    </row>
    <row r="74" spans="1:10" x14ac:dyDescent="0.25">
      <c r="A74" s="59" t="s">
        <v>212</v>
      </c>
      <c r="B74" s="60"/>
      <c r="C74" s="60"/>
      <c r="D74" s="60"/>
      <c r="E74" s="60"/>
      <c r="F74" s="60"/>
      <c r="G74" s="60"/>
      <c r="H74" s="60"/>
      <c r="I74" s="60"/>
      <c r="J74" s="61"/>
    </row>
    <row r="75" spans="1:10" ht="80.25" customHeight="1" x14ac:dyDescent="0.25">
      <c r="A75" s="59" t="s">
        <v>347</v>
      </c>
      <c r="B75" s="60"/>
      <c r="C75" s="60"/>
      <c r="D75" s="60"/>
      <c r="E75" s="60"/>
      <c r="F75" s="60"/>
      <c r="G75" s="60"/>
      <c r="H75" s="60"/>
      <c r="I75" s="60"/>
      <c r="J75" s="61"/>
    </row>
    <row r="76" spans="1:10" x14ac:dyDescent="0.25">
      <c r="A76" s="59"/>
      <c r="B76" s="60"/>
      <c r="C76" s="60"/>
      <c r="D76" s="60"/>
      <c r="E76" s="60"/>
      <c r="F76" s="60"/>
      <c r="G76" s="60"/>
      <c r="H76" s="60"/>
      <c r="I76" s="60"/>
      <c r="J76" s="61"/>
    </row>
    <row r="77" spans="1:10" ht="15.75" customHeight="1" x14ac:dyDescent="0.25">
      <c r="A77" s="59" t="s">
        <v>231</v>
      </c>
      <c r="B77" s="60"/>
      <c r="C77" s="60"/>
      <c r="D77" s="60"/>
      <c r="E77" s="60"/>
      <c r="F77" s="60"/>
      <c r="G77" s="60"/>
      <c r="H77" s="60"/>
      <c r="I77" s="60"/>
      <c r="J77" s="61"/>
    </row>
    <row r="78" spans="1:10" x14ac:dyDescent="0.25">
      <c r="A78" s="59" t="s">
        <v>212</v>
      </c>
      <c r="B78" s="60"/>
      <c r="C78" s="60"/>
      <c r="D78" s="60"/>
      <c r="E78" s="60"/>
      <c r="F78" s="60"/>
      <c r="G78" s="60"/>
      <c r="H78" s="60"/>
      <c r="I78" s="60"/>
      <c r="J78" s="61"/>
    </row>
    <row r="79" spans="1:10" ht="96.75" customHeight="1" x14ac:dyDescent="0.25">
      <c r="A79" s="59" t="s">
        <v>348</v>
      </c>
      <c r="B79" s="60"/>
      <c r="C79" s="60"/>
      <c r="D79" s="60"/>
      <c r="E79" s="60"/>
      <c r="F79" s="60"/>
      <c r="G79" s="60"/>
      <c r="H79" s="60"/>
      <c r="I79" s="60"/>
      <c r="J79" s="61"/>
    </row>
    <row r="80" spans="1:10" x14ac:dyDescent="0.25">
      <c r="A80" s="59"/>
      <c r="B80" s="60"/>
      <c r="C80" s="60"/>
      <c r="D80" s="60"/>
      <c r="E80" s="60"/>
      <c r="F80" s="60"/>
      <c r="G80" s="60"/>
      <c r="H80" s="60"/>
      <c r="I80" s="60"/>
      <c r="J80" s="61"/>
    </row>
    <row r="81" spans="1:10" ht="31.5" customHeight="1" x14ac:dyDescent="0.25">
      <c r="A81" s="59" t="s">
        <v>232</v>
      </c>
      <c r="B81" s="60"/>
      <c r="C81" s="60"/>
      <c r="D81" s="60"/>
      <c r="E81" s="60"/>
      <c r="F81" s="60"/>
      <c r="G81" s="60"/>
      <c r="H81" s="60"/>
      <c r="I81" s="60"/>
      <c r="J81" s="61"/>
    </row>
    <row r="82" spans="1:10" x14ac:dyDescent="0.25">
      <c r="A82" s="59" t="s">
        <v>212</v>
      </c>
      <c r="B82" s="60"/>
      <c r="C82" s="60"/>
      <c r="D82" s="60"/>
      <c r="E82" s="60"/>
      <c r="F82" s="60"/>
      <c r="G82" s="60"/>
      <c r="H82" s="60"/>
      <c r="I82" s="60"/>
      <c r="J82" s="61"/>
    </row>
    <row r="83" spans="1:10" ht="49.5" customHeight="1" x14ac:dyDescent="0.25">
      <c r="A83" s="59" t="s">
        <v>349</v>
      </c>
      <c r="B83" s="60"/>
      <c r="C83" s="60"/>
      <c r="D83" s="60"/>
      <c r="E83" s="60"/>
      <c r="F83" s="60"/>
      <c r="G83" s="60"/>
      <c r="H83" s="60"/>
      <c r="I83" s="60"/>
      <c r="J83" s="61"/>
    </row>
    <row r="84" spans="1:10" x14ac:dyDescent="0.25">
      <c r="A84" s="59"/>
      <c r="B84" s="60"/>
      <c r="C84" s="60"/>
      <c r="D84" s="60"/>
      <c r="E84" s="60"/>
      <c r="F84" s="60"/>
      <c r="G84" s="60"/>
      <c r="H84" s="60"/>
      <c r="I84" s="60"/>
      <c r="J84" s="61"/>
    </row>
    <row r="85" spans="1:10" ht="31.5" customHeight="1" x14ac:dyDescent="0.25">
      <c r="A85" s="59" t="s">
        <v>233</v>
      </c>
      <c r="B85" s="60"/>
      <c r="C85" s="60"/>
      <c r="D85" s="60"/>
      <c r="E85" s="60"/>
      <c r="F85" s="60"/>
      <c r="G85" s="60"/>
      <c r="H85" s="60"/>
      <c r="I85" s="60"/>
      <c r="J85" s="61"/>
    </row>
    <row r="86" spans="1:10" x14ac:dyDescent="0.25">
      <c r="A86" s="59" t="s">
        <v>212</v>
      </c>
      <c r="B86" s="60"/>
      <c r="C86" s="60"/>
      <c r="D86" s="60"/>
      <c r="E86" s="60"/>
      <c r="F86" s="60"/>
      <c r="G86" s="60"/>
      <c r="H86" s="60"/>
      <c r="I86" s="60"/>
      <c r="J86" s="61"/>
    </row>
    <row r="87" spans="1:10" ht="81.75" customHeight="1" x14ac:dyDescent="0.25">
      <c r="A87" s="59" t="s">
        <v>350</v>
      </c>
      <c r="B87" s="60"/>
      <c r="C87" s="60"/>
      <c r="D87" s="60"/>
      <c r="E87" s="60"/>
      <c r="F87" s="60"/>
      <c r="G87" s="60"/>
      <c r="H87" s="60"/>
      <c r="I87" s="60"/>
      <c r="J87" s="61"/>
    </row>
    <row r="88" spans="1:10" x14ac:dyDescent="0.25">
      <c r="A88" s="59"/>
      <c r="B88" s="60"/>
      <c r="C88" s="60"/>
      <c r="D88" s="60"/>
      <c r="E88" s="60"/>
      <c r="F88" s="60"/>
      <c r="G88" s="60"/>
      <c r="H88" s="60"/>
      <c r="I88" s="60"/>
      <c r="J88" s="61"/>
    </row>
    <row r="89" spans="1:10" ht="15.75" customHeight="1" x14ac:dyDescent="0.25">
      <c r="A89" s="59" t="s">
        <v>234</v>
      </c>
      <c r="B89" s="60"/>
      <c r="C89" s="60"/>
      <c r="D89" s="60"/>
      <c r="E89" s="60"/>
      <c r="F89" s="60"/>
      <c r="G89" s="60"/>
      <c r="H89" s="60"/>
      <c r="I89" s="60"/>
      <c r="J89" s="61"/>
    </row>
    <row r="90" spans="1:10" x14ac:dyDescent="0.25">
      <c r="A90" s="59" t="s">
        <v>212</v>
      </c>
      <c r="B90" s="60"/>
      <c r="C90" s="60"/>
      <c r="D90" s="60"/>
      <c r="E90" s="60"/>
      <c r="F90" s="60"/>
      <c r="G90" s="60"/>
      <c r="H90" s="60"/>
      <c r="I90" s="60"/>
      <c r="J90" s="61"/>
    </row>
    <row r="91" spans="1:10" ht="195.75" customHeight="1" x14ac:dyDescent="0.25">
      <c r="A91" s="59" t="s">
        <v>351</v>
      </c>
      <c r="B91" s="60"/>
      <c r="C91" s="60"/>
      <c r="D91" s="60"/>
      <c r="E91" s="60"/>
      <c r="F91" s="60"/>
      <c r="G91" s="60"/>
      <c r="H91" s="60"/>
      <c r="I91" s="60"/>
      <c r="J91" s="61"/>
    </row>
    <row r="92" spans="1:10" ht="54.75" customHeight="1" x14ac:dyDescent="0.25">
      <c r="A92" s="59" t="s">
        <v>235</v>
      </c>
      <c r="B92" s="60"/>
      <c r="C92" s="60"/>
      <c r="D92" s="60"/>
      <c r="E92" s="60"/>
      <c r="F92" s="60"/>
      <c r="G92" s="60"/>
      <c r="H92" s="60"/>
      <c r="I92" s="60"/>
      <c r="J92" s="61"/>
    </row>
    <row r="93" spans="1:10" x14ac:dyDescent="0.25">
      <c r="A93" s="59"/>
      <c r="B93" s="60"/>
      <c r="C93" s="60"/>
      <c r="D93" s="60"/>
      <c r="E93" s="60"/>
      <c r="F93" s="60"/>
      <c r="G93" s="60"/>
      <c r="H93" s="60"/>
      <c r="I93" s="60"/>
      <c r="J93" s="61"/>
    </row>
    <row r="94" spans="1:10" ht="31.5" customHeight="1" x14ac:dyDescent="0.25">
      <c r="A94" s="59" t="s">
        <v>236</v>
      </c>
      <c r="B94" s="60"/>
      <c r="C94" s="60"/>
      <c r="D94" s="60"/>
      <c r="E94" s="60"/>
      <c r="F94" s="60"/>
      <c r="G94" s="60"/>
      <c r="H94" s="60"/>
      <c r="I94" s="60"/>
      <c r="J94" s="61"/>
    </row>
    <row r="95" spans="1:10" x14ac:dyDescent="0.25">
      <c r="A95" s="59" t="s">
        <v>212</v>
      </c>
      <c r="B95" s="60"/>
      <c r="C95" s="60"/>
      <c r="D95" s="60"/>
      <c r="E95" s="60"/>
      <c r="F95" s="60"/>
      <c r="G95" s="60"/>
      <c r="H95" s="60"/>
      <c r="I95" s="60"/>
      <c r="J95" s="61"/>
    </row>
    <row r="96" spans="1:10" ht="117" customHeight="1" x14ac:dyDescent="0.25">
      <c r="A96" s="59" t="s">
        <v>352</v>
      </c>
      <c r="B96" s="60"/>
      <c r="C96" s="60"/>
      <c r="D96" s="60"/>
      <c r="E96" s="60"/>
      <c r="F96" s="60"/>
      <c r="G96" s="60"/>
      <c r="H96" s="60"/>
      <c r="I96" s="60"/>
      <c r="J96" s="61"/>
    </row>
    <row r="97" spans="1:10" ht="31.5" customHeight="1" x14ac:dyDescent="0.25">
      <c r="A97" s="59" t="s">
        <v>237</v>
      </c>
      <c r="B97" s="60"/>
      <c r="C97" s="60"/>
      <c r="D97" s="60"/>
      <c r="E97" s="60"/>
      <c r="F97" s="60"/>
      <c r="G97" s="60"/>
      <c r="H97" s="60"/>
      <c r="I97" s="60"/>
      <c r="J97" s="61"/>
    </row>
    <row r="98" spans="1:10" x14ac:dyDescent="0.25">
      <c r="A98" s="59"/>
      <c r="B98" s="60"/>
      <c r="C98" s="60"/>
      <c r="D98" s="60"/>
      <c r="E98" s="60"/>
      <c r="F98" s="60"/>
      <c r="G98" s="60"/>
      <c r="H98" s="60"/>
      <c r="I98" s="60"/>
      <c r="J98" s="61"/>
    </row>
    <row r="99" spans="1:10" ht="31.5" customHeight="1" x14ac:dyDescent="0.25">
      <c r="A99" s="84" t="s">
        <v>238</v>
      </c>
      <c r="B99" s="85"/>
      <c r="C99" s="85"/>
      <c r="D99" s="85"/>
      <c r="E99" s="85"/>
      <c r="F99" s="85"/>
      <c r="G99" s="85"/>
      <c r="H99" s="85"/>
      <c r="I99" s="85"/>
      <c r="J99" s="86"/>
    </row>
    <row r="100" spans="1:10" x14ac:dyDescent="0.25">
      <c r="A100" s="78"/>
      <c r="B100" s="79"/>
      <c r="C100" s="79"/>
      <c r="D100" s="79"/>
      <c r="E100" s="79"/>
      <c r="F100" s="79"/>
      <c r="G100" s="79"/>
      <c r="H100" s="79"/>
      <c r="I100" s="79"/>
      <c r="J100" s="80"/>
    </row>
    <row r="101" spans="1:10" ht="69.75" customHeight="1" x14ac:dyDescent="0.25">
      <c r="A101" s="78" t="s">
        <v>239</v>
      </c>
      <c r="B101" s="79"/>
      <c r="C101" s="79"/>
      <c r="D101" s="79"/>
      <c r="E101" s="79"/>
      <c r="F101" s="79"/>
      <c r="G101" s="79"/>
      <c r="H101" s="79"/>
      <c r="I101" s="79"/>
      <c r="J101" s="80"/>
    </row>
    <row r="102" spans="1:10" ht="52.5" customHeight="1" x14ac:dyDescent="0.25">
      <c r="A102" s="78" t="s">
        <v>353</v>
      </c>
      <c r="B102" s="79"/>
      <c r="C102" s="79"/>
      <c r="D102" s="79"/>
      <c r="E102" s="79"/>
      <c r="F102" s="79"/>
      <c r="G102" s="79"/>
      <c r="H102" s="79"/>
      <c r="I102" s="79"/>
      <c r="J102" s="80"/>
    </row>
    <row r="103" spans="1:10" ht="16.5" thickBot="1" x14ac:dyDescent="0.3">
      <c r="A103" s="42"/>
      <c r="B103" s="41"/>
      <c r="C103" s="41"/>
      <c r="D103" s="41"/>
      <c r="E103" s="41"/>
      <c r="F103" s="41"/>
      <c r="G103" s="41"/>
      <c r="H103" s="41"/>
      <c r="I103" s="41"/>
      <c r="J103" s="43"/>
    </row>
    <row r="104" spans="1:10" ht="25.5" customHeight="1" x14ac:dyDescent="0.25">
      <c r="A104" s="69" t="s">
        <v>240</v>
      </c>
      <c r="B104" s="70"/>
      <c r="C104" s="70"/>
      <c r="D104" s="70"/>
      <c r="E104" s="70"/>
      <c r="F104" s="70"/>
      <c r="G104" s="70"/>
      <c r="H104" s="70"/>
      <c r="I104" s="70"/>
      <c r="J104" s="71"/>
    </row>
    <row r="105" spans="1:10" ht="31.5" customHeight="1" x14ac:dyDescent="0.25">
      <c r="A105" s="59" t="s">
        <v>354</v>
      </c>
      <c r="B105" s="60"/>
      <c r="C105" s="60"/>
      <c r="D105" s="60"/>
      <c r="E105" s="60"/>
      <c r="F105" s="60"/>
      <c r="G105" s="60"/>
      <c r="H105" s="60"/>
      <c r="I105" s="60"/>
      <c r="J105" s="61"/>
    </row>
    <row r="106" spans="1:10" ht="31.5" customHeight="1" x14ac:dyDescent="0.25">
      <c r="A106" s="59" t="s">
        <v>241</v>
      </c>
      <c r="B106" s="60"/>
      <c r="C106" s="60"/>
      <c r="D106" s="60"/>
      <c r="E106" s="60"/>
      <c r="F106" s="60"/>
      <c r="G106" s="60"/>
      <c r="H106" s="60"/>
      <c r="I106" s="60"/>
      <c r="J106" s="61"/>
    </row>
    <row r="107" spans="1:10" ht="31.5" customHeight="1" x14ac:dyDescent="0.25">
      <c r="A107" s="59" t="s">
        <v>242</v>
      </c>
      <c r="B107" s="60"/>
      <c r="C107" s="60"/>
      <c r="D107" s="60"/>
      <c r="E107" s="60"/>
      <c r="F107" s="60"/>
      <c r="G107" s="60"/>
      <c r="H107" s="60"/>
      <c r="I107" s="60"/>
      <c r="J107" s="61"/>
    </row>
    <row r="108" spans="1:10" ht="15.75" customHeight="1" x14ac:dyDescent="0.25">
      <c r="A108" s="59" t="s">
        <v>243</v>
      </c>
      <c r="B108" s="60"/>
      <c r="C108" s="60"/>
      <c r="D108" s="60"/>
      <c r="E108" s="60"/>
      <c r="F108" s="60"/>
      <c r="G108" s="60"/>
      <c r="H108" s="60"/>
      <c r="I108" s="60"/>
      <c r="J108" s="61"/>
    </row>
    <row r="109" spans="1:10" ht="47.25" customHeight="1" x14ac:dyDescent="0.25">
      <c r="A109" s="59" t="s">
        <v>244</v>
      </c>
      <c r="B109" s="60"/>
      <c r="C109" s="60"/>
      <c r="D109" s="60"/>
      <c r="E109" s="60"/>
      <c r="F109" s="60"/>
      <c r="G109" s="60"/>
      <c r="H109" s="60"/>
      <c r="I109" s="60"/>
      <c r="J109" s="61"/>
    </row>
    <row r="110" spans="1:10" ht="117" customHeight="1" x14ac:dyDescent="0.25">
      <c r="A110" s="59" t="s">
        <v>245</v>
      </c>
      <c r="B110" s="60"/>
      <c r="C110" s="60"/>
      <c r="D110" s="60"/>
      <c r="E110" s="60"/>
      <c r="F110" s="60"/>
      <c r="G110" s="60"/>
      <c r="H110" s="60"/>
      <c r="I110" s="60"/>
      <c r="J110" s="61"/>
    </row>
    <row r="111" spans="1:10" ht="49.5" customHeight="1" x14ac:dyDescent="0.25">
      <c r="A111" s="59" t="s">
        <v>246</v>
      </c>
      <c r="B111" s="60"/>
      <c r="C111" s="60"/>
      <c r="D111" s="60"/>
      <c r="E111" s="60"/>
      <c r="F111" s="60"/>
      <c r="G111" s="60"/>
      <c r="H111" s="60"/>
      <c r="I111" s="60"/>
      <c r="J111" s="61"/>
    </row>
    <row r="112" spans="1:10" x14ac:dyDescent="0.25">
      <c r="A112" s="59"/>
      <c r="B112" s="60"/>
      <c r="C112" s="60"/>
      <c r="D112" s="60"/>
      <c r="E112" s="60"/>
      <c r="F112" s="60"/>
      <c r="G112" s="60"/>
      <c r="H112" s="60"/>
      <c r="I112" s="60"/>
      <c r="J112" s="61"/>
    </row>
    <row r="113" spans="1:10" ht="15.75" customHeight="1" x14ac:dyDescent="0.25">
      <c r="A113" s="59" t="s">
        <v>210</v>
      </c>
      <c r="B113" s="60"/>
      <c r="C113" s="60"/>
      <c r="D113" s="60"/>
      <c r="E113" s="60"/>
      <c r="F113" s="60"/>
      <c r="G113" s="60"/>
      <c r="H113" s="60"/>
      <c r="I113" s="60"/>
      <c r="J113" s="61"/>
    </row>
    <row r="114" spans="1:10" ht="15.75" customHeight="1" x14ac:dyDescent="0.25">
      <c r="A114" s="59" t="s">
        <v>247</v>
      </c>
      <c r="B114" s="60"/>
      <c r="C114" s="60"/>
      <c r="D114" s="60"/>
      <c r="E114" s="60"/>
      <c r="F114" s="60"/>
      <c r="G114" s="60"/>
      <c r="H114" s="60"/>
      <c r="I114" s="60"/>
      <c r="J114" s="61"/>
    </row>
    <row r="115" spans="1:10" x14ac:dyDescent="0.25">
      <c r="A115" s="59" t="s">
        <v>212</v>
      </c>
      <c r="B115" s="60"/>
      <c r="C115" s="60"/>
      <c r="D115" s="60"/>
      <c r="E115" s="60"/>
      <c r="F115" s="60"/>
      <c r="G115" s="60"/>
      <c r="H115" s="60"/>
      <c r="I115" s="60"/>
      <c r="J115" s="61"/>
    </row>
    <row r="116" spans="1:10" ht="243.75" customHeight="1" x14ac:dyDescent="0.25">
      <c r="A116" s="59" t="s">
        <v>355</v>
      </c>
      <c r="B116" s="60"/>
      <c r="C116" s="60"/>
      <c r="D116" s="60"/>
      <c r="E116" s="60"/>
      <c r="F116" s="60"/>
      <c r="G116" s="60"/>
      <c r="H116" s="60"/>
      <c r="I116" s="60"/>
      <c r="J116" s="61"/>
    </row>
    <row r="117" spans="1:10" ht="31.5" customHeight="1" x14ac:dyDescent="0.25">
      <c r="A117" s="59" t="s">
        <v>248</v>
      </c>
      <c r="B117" s="60"/>
      <c r="C117" s="60"/>
      <c r="D117" s="60"/>
      <c r="E117" s="60"/>
      <c r="F117" s="60"/>
      <c r="G117" s="60"/>
      <c r="H117" s="60"/>
      <c r="I117" s="60"/>
      <c r="J117" s="61"/>
    </row>
    <row r="118" spans="1:10" x14ac:dyDescent="0.25">
      <c r="A118" s="59"/>
      <c r="B118" s="60"/>
      <c r="C118" s="60"/>
      <c r="D118" s="60"/>
      <c r="E118" s="60"/>
      <c r="F118" s="60"/>
      <c r="G118" s="60"/>
      <c r="H118" s="60"/>
      <c r="I118" s="60"/>
      <c r="J118" s="61"/>
    </row>
    <row r="119" spans="1:10" ht="31.5" customHeight="1" x14ac:dyDescent="0.25">
      <c r="A119" s="59" t="s">
        <v>249</v>
      </c>
      <c r="B119" s="60"/>
      <c r="C119" s="60"/>
      <c r="D119" s="60"/>
      <c r="E119" s="60"/>
      <c r="F119" s="60"/>
      <c r="G119" s="60"/>
      <c r="H119" s="60"/>
      <c r="I119" s="60"/>
      <c r="J119" s="61"/>
    </row>
    <row r="120" spans="1:10" x14ac:dyDescent="0.25">
      <c r="A120" s="59" t="s">
        <v>212</v>
      </c>
      <c r="B120" s="60"/>
      <c r="C120" s="60"/>
      <c r="D120" s="60"/>
      <c r="E120" s="60"/>
      <c r="F120" s="60"/>
      <c r="G120" s="60"/>
      <c r="H120" s="60"/>
      <c r="I120" s="60"/>
      <c r="J120" s="61"/>
    </row>
    <row r="121" spans="1:10" ht="94.5" customHeight="1" x14ac:dyDescent="0.25">
      <c r="A121" s="59" t="s">
        <v>356</v>
      </c>
      <c r="B121" s="60"/>
      <c r="C121" s="60"/>
      <c r="D121" s="60"/>
      <c r="E121" s="60"/>
      <c r="F121" s="60"/>
      <c r="G121" s="60"/>
      <c r="H121" s="60"/>
      <c r="I121" s="60"/>
      <c r="J121" s="61"/>
    </row>
    <row r="122" spans="1:10" x14ac:dyDescent="0.25">
      <c r="A122" s="59"/>
      <c r="B122" s="60"/>
      <c r="C122" s="60"/>
      <c r="D122" s="60"/>
      <c r="E122" s="60"/>
      <c r="F122" s="60"/>
      <c r="G122" s="60"/>
      <c r="H122" s="60"/>
      <c r="I122" s="60"/>
      <c r="J122" s="61"/>
    </row>
    <row r="123" spans="1:10" ht="31.5" customHeight="1" x14ac:dyDescent="0.25">
      <c r="A123" s="59" t="s">
        <v>250</v>
      </c>
      <c r="B123" s="60"/>
      <c r="C123" s="60"/>
      <c r="D123" s="60"/>
      <c r="E123" s="60"/>
      <c r="F123" s="60"/>
      <c r="G123" s="60"/>
      <c r="H123" s="60"/>
      <c r="I123" s="60"/>
      <c r="J123" s="61"/>
    </row>
    <row r="124" spans="1:10" x14ac:dyDescent="0.25">
      <c r="A124" s="59" t="s">
        <v>212</v>
      </c>
      <c r="B124" s="60"/>
      <c r="C124" s="60"/>
      <c r="D124" s="60"/>
      <c r="E124" s="60"/>
      <c r="F124" s="60"/>
      <c r="G124" s="60"/>
      <c r="H124" s="60"/>
      <c r="I124" s="60"/>
      <c r="J124" s="61"/>
    </row>
    <row r="125" spans="1:10" ht="96.75" customHeight="1" x14ac:dyDescent="0.25">
      <c r="A125" s="59" t="s">
        <v>357</v>
      </c>
      <c r="B125" s="60"/>
      <c r="C125" s="60"/>
      <c r="D125" s="60"/>
      <c r="E125" s="60"/>
      <c r="F125" s="60"/>
      <c r="G125" s="60"/>
      <c r="H125" s="60"/>
      <c r="I125" s="60"/>
      <c r="J125" s="61"/>
    </row>
    <row r="126" spans="1:10" x14ac:dyDescent="0.25">
      <c r="A126" s="59"/>
      <c r="B126" s="60"/>
      <c r="C126" s="60"/>
      <c r="D126" s="60"/>
      <c r="E126" s="60"/>
      <c r="F126" s="60"/>
      <c r="G126" s="60"/>
      <c r="H126" s="60"/>
      <c r="I126" s="60"/>
      <c r="J126" s="61"/>
    </row>
    <row r="127" spans="1:10" ht="15.75" customHeight="1" x14ac:dyDescent="0.25">
      <c r="A127" s="59" t="s">
        <v>251</v>
      </c>
      <c r="B127" s="60"/>
      <c r="C127" s="60"/>
      <c r="D127" s="60"/>
      <c r="E127" s="60"/>
      <c r="F127" s="60"/>
      <c r="G127" s="60"/>
      <c r="H127" s="60"/>
      <c r="I127" s="60"/>
      <c r="J127" s="61"/>
    </row>
    <row r="128" spans="1:10" x14ac:dyDescent="0.25">
      <c r="A128" s="59" t="s">
        <v>212</v>
      </c>
      <c r="B128" s="60"/>
      <c r="C128" s="60"/>
      <c r="D128" s="60"/>
      <c r="E128" s="60"/>
      <c r="F128" s="60"/>
      <c r="G128" s="60"/>
      <c r="H128" s="60"/>
      <c r="I128" s="60"/>
      <c r="J128" s="61"/>
    </row>
    <row r="129" spans="1:10" ht="99" customHeight="1" x14ac:dyDescent="0.25">
      <c r="A129" s="59" t="s">
        <v>358</v>
      </c>
      <c r="B129" s="60"/>
      <c r="C129" s="60"/>
      <c r="D129" s="60"/>
      <c r="E129" s="60"/>
      <c r="F129" s="60"/>
      <c r="G129" s="60"/>
      <c r="H129" s="60"/>
      <c r="I129" s="60"/>
      <c r="J129" s="61"/>
    </row>
    <row r="130" spans="1:10" ht="96" customHeight="1" x14ac:dyDescent="0.25">
      <c r="A130" s="59" t="s">
        <v>252</v>
      </c>
      <c r="B130" s="60"/>
      <c r="C130" s="60"/>
      <c r="D130" s="60"/>
      <c r="E130" s="60"/>
      <c r="F130" s="60"/>
      <c r="G130" s="60"/>
      <c r="H130" s="60"/>
      <c r="I130" s="60"/>
      <c r="J130" s="61"/>
    </row>
    <row r="131" spans="1:10" ht="31.5" customHeight="1" x14ac:dyDescent="0.25">
      <c r="A131" s="59" t="s">
        <v>253</v>
      </c>
      <c r="B131" s="60"/>
      <c r="C131" s="60"/>
      <c r="D131" s="60"/>
      <c r="E131" s="60"/>
      <c r="F131" s="60"/>
      <c r="G131" s="60"/>
      <c r="H131" s="60"/>
      <c r="I131" s="60"/>
      <c r="J131" s="61"/>
    </row>
    <row r="132" spans="1:10" x14ac:dyDescent="0.25">
      <c r="A132" s="59"/>
      <c r="B132" s="60"/>
      <c r="C132" s="60"/>
      <c r="D132" s="60"/>
      <c r="E132" s="60"/>
      <c r="F132" s="60"/>
      <c r="G132" s="60"/>
      <c r="H132" s="60"/>
      <c r="I132" s="60"/>
      <c r="J132" s="61"/>
    </row>
    <row r="133" spans="1:10" ht="15.75" customHeight="1" x14ac:dyDescent="0.25">
      <c r="A133" s="59" t="s">
        <v>254</v>
      </c>
      <c r="B133" s="60"/>
      <c r="C133" s="60"/>
      <c r="D133" s="60"/>
      <c r="E133" s="60"/>
      <c r="F133" s="60"/>
      <c r="G133" s="60"/>
      <c r="H133" s="60"/>
      <c r="I133" s="60"/>
      <c r="J133" s="61"/>
    </row>
    <row r="134" spans="1:10" x14ac:dyDescent="0.25">
      <c r="A134" s="59" t="s">
        <v>212</v>
      </c>
      <c r="B134" s="60"/>
      <c r="C134" s="60"/>
      <c r="D134" s="60"/>
      <c r="E134" s="60"/>
      <c r="F134" s="60"/>
      <c r="G134" s="60"/>
      <c r="H134" s="60"/>
      <c r="I134" s="60"/>
      <c r="J134" s="61"/>
    </row>
    <row r="135" spans="1:10" ht="89.25" customHeight="1" x14ac:dyDescent="0.25">
      <c r="A135" s="59" t="s">
        <v>359</v>
      </c>
      <c r="B135" s="60"/>
      <c r="C135" s="60"/>
      <c r="D135" s="60"/>
      <c r="E135" s="60"/>
      <c r="F135" s="60"/>
      <c r="G135" s="60"/>
      <c r="H135" s="60"/>
      <c r="I135" s="60"/>
      <c r="J135" s="61"/>
    </row>
    <row r="136" spans="1:10" x14ac:dyDescent="0.25">
      <c r="A136" s="59"/>
      <c r="B136" s="60"/>
      <c r="C136" s="60"/>
      <c r="D136" s="60"/>
      <c r="E136" s="60"/>
      <c r="F136" s="60"/>
      <c r="G136" s="60"/>
      <c r="H136" s="60"/>
      <c r="I136" s="60"/>
      <c r="J136" s="61"/>
    </row>
    <row r="137" spans="1:10" ht="31.5" customHeight="1" x14ac:dyDescent="0.25">
      <c r="A137" s="59" t="s">
        <v>255</v>
      </c>
      <c r="B137" s="60"/>
      <c r="C137" s="60"/>
      <c r="D137" s="60"/>
      <c r="E137" s="60"/>
      <c r="F137" s="60"/>
      <c r="G137" s="60"/>
      <c r="H137" s="60"/>
      <c r="I137" s="60"/>
      <c r="J137" s="61"/>
    </row>
    <row r="138" spans="1:10" x14ac:dyDescent="0.25">
      <c r="A138" s="59" t="s">
        <v>212</v>
      </c>
      <c r="B138" s="60"/>
      <c r="C138" s="60"/>
      <c r="D138" s="60"/>
      <c r="E138" s="60"/>
      <c r="F138" s="60"/>
      <c r="G138" s="60"/>
      <c r="H138" s="60"/>
      <c r="I138" s="60"/>
      <c r="J138" s="61"/>
    </row>
    <row r="139" spans="1:10" ht="83.25" customHeight="1" x14ac:dyDescent="0.25">
      <c r="A139" s="59" t="s">
        <v>360</v>
      </c>
      <c r="B139" s="60"/>
      <c r="C139" s="60"/>
      <c r="D139" s="60"/>
      <c r="E139" s="60"/>
      <c r="F139" s="60"/>
      <c r="G139" s="60"/>
      <c r="H139" s="60"/>
      <c r="I139" s="60"/>
      <c r="J139" s="61"/>
    </row>
    <row r="140" spans="1:10" x14ac:dyDescent="0.25">
      <c r="A140" s="59"/>
      <c r="B140" s="60"/>
      <c r="C140" s="60"/>
      <c r="D140" s="60"/>
      <c r="E140" s="60"/>
      <c r="F140" s="60"/>
      <c r="G140" s="60"/>
      <c r="H140" s="60"/>
      <c r="I140" s="60"/>
      <c r="J140" s="61"/>
    </row>
    <row r="141" spans="1:10" ht="15.75" customHeight="1" x14ac:dyDescent="0.25">
      <c r="A141" s="59" t="s">
        <v>256</v>
      </c>
      <c r="B141" s="60"/>
      <c r="C141" s="60"/>
      <c r="D141" s="60"/>
      <c r="E141" s="60"/>
      <c r="F141" s="60"/>
      <c r="G141" s="60"/>
      <c r="H141" s="60"/>
      <c r="I141" s="60"/>
      <c r="J141" s="61"/>
    </row>
    <row r="142" spans="1:10" x14ac:dyDescent="0.25">
      <c r="A142" s="59" t="s">
        <v>212</v>
      </c>
      <c r="B142" s="60"/>
      <c r="C142" s="60"/>
      <c r="D142" s="60"/>
      <c r="E142" s="60"/>
      <c r="F142" s="60"/>
      <c r="G142" s="60"/>
      <c r="H142" s="60"/>
      <c r="I142" s="60"/>
      <c r="J142" s="61"/>
    </row>
    <row r="143" spans="1:10" ht="63" customHeight="1" x14ac:dyDescent="0.25">
      <c r="A143" s="59" t="s">
        <v>361</v>
      </c>
      <c r="B143" s="60"/>
      <c r="C143" s="60"/>
      <c r="D143" s="60"/>
      <c r="E143" s="60"/>
      <c r="F143" s="60"/>
      <c r="G143" s="60"/>
      <c r="H143" s="60"/>
      <c r="I143" s="60"/>
      <c r="J143" s="61"/>
    </row>
    <row r="144" spans="1:10" x14ac:dyDescent="0.25">
      <c r="A144" s="59"/>
      <c r="B144" s="60"/>
      <c r="C144" s="60"/>
      <c r="D144" s="60"/>
      <c r="E144" s="60"/>
      <c r="F144" s="60"/>
      <c r="G144" s="60"/>
      <c r="H144" s="60"/>
      <c r="I144" s="60"/>
      <c r="J144" s="61"/>
    </row>
    <row r="145" spans="1:10" ht="15.75" customHeight="1" x14ac:dyDescent="0.25">
      <c r="A145" s="59" t="s">
        <v>257</v>
      </c>
      <c r="B145" s="60"/>
      <c r="C145" s="60"/>
      <c r="D145" s="60"/>
      <c r="E145" s="60"/>
      <c r="F145" s="60"/>
      <c r="G145" s="60"/>
      <c r="H145" s="60"/>
      <c r="I145" s="60"/>
      <c r="J145" s="61"/>
    </row>
    <row r="146" spans="1:10" x14ac:dyDescent="0.25">
      <c r="A146" s="59" t="s">
        <v>212</v>
      </c>
      <c r="B146" s="60"/>
      <c r="C146" s="60"/>
      <c r="D146" s="60"/>
      <c r="E146" s="60"/>
      <c r="F146" s="60"/>
      <c r="G146" s="60"/>
      <c r="H146" s="60"/>
      <c r="I146" s="60"/>
      <c r="J146" s="61"/>
    </row>
    <row r="147" spans="1:10" ht="102.75" customHeight="1" x14ac:dyDescent="0.25">
      <c r="A147" s="59" t="s">
        <v>362</v>
      </c>
      <c r="B147" s="60"/>
      <c r="C147" s="60"/>
      <c r="D147" s="60"/>
      <c r="E147" s="60"/>
      <c r="F147" s="60"/>
      <c r="G147" s="60"/>
      <c r="H147" s="60"/>
      <c r="I147" s="60"/>
      <c r="J147" s="61"/>
    </row>
    <row r="148" spans="1:10" ht="96" customHeight="1" x14ac:dyDescent="0.25">
      <c r="A148" s="59" t="s">
        <v>258</v>
      </c>
      <c r="B148" s="60"/>
      <c r="C148" s="60"/>
      <c r="D148" s="60"/>
      <c r="E148" s="60"/>
      <c r="F148" s="60"/>
      <c r="G148" s="60"/>
      <c r="H148" s="60"/>
      <c r="I148" s="60"/>
      <c r="J148" s="61"/>
    </row>
    <row r="149" spans="1:10" x14ac:dyDescent="0.25">
      <c r="A149" s="59"/>
      <c r="B149" s="60"/>
      <c r="C149" s="60"/>
      <c r="D149" s="60"/>
      <c r="E149" s="60"/>
      <c r="F149" s="60"/>
      <c r="G149" s="60"/>
      <c r="H149" s="60"/>
      <c r="I149" s="60"/>
      <c r="J149" s="61"/>
    </row>
    <row r="150" spans="1:10" ht="31.5" customHeight="1" x14ac:dyDescent="0.25">
      <c r="A150" s="59" t="s">
        <v>259</v>
      </c>
      <c r="B150" s="60"/>
      <c r="C150" s="60"/>
      <c r="D150" s="60"/>
      <c r="E150" s="60"/>
      <c r="F150" s="60"/>
      <c r="G150" s="60"/>
      <c r="H150" s="60"/>
      <c r="I150" s="60"/>
      <c r="J150" s="61"/>
    </row>
    <row r="151" spans="1:10" x14ac:dyDescent="0.25">
      <c r="A151" s="59" t="s">
        <v>212</v>
      </c>
      <c r="B151" s="60"/>
      <c r="C151" s="60"/>
      <c r="D151" s="60"/>
      <c r="E151" s="60"/>
      <c r="F151" s="60"/>
      <c r="G151" s="60"/>
      <c r="H151" s="60"/>
      <c r="I151" s="60"/>
      <c r="J151" s="61"/>
    </row>
    <row r="152" spans="1:10" ht="67.5" customHeight="1" x14ac:dyDescent="0.25">
      <c r="A152" s="59" t="s">
        <v>363</v>
      </c>
      <c r="B152" s="60"/>
      <c r="C152" s="60"/>
      <c r="D152" s="60"/>
      <c r="E152" s="60"/>
      <c r="F152" s="60"/>
      <c r="G152" s="60"/>
      <c r="H152" s="60"/>
      <c r="I152" s="60"/>
      <c r="J152" s="61"/>
    </row>
    <row r="153" spans="1:10" ht="101.25" customHeight="1" x14ac:dyDescent="0.25">
      <c r="A153" s="59" t="s">
        <v>260</v>
      </c>
      <c r="B153" s="60"/>
      <c r="C153" s="60"/>
      <c r="D153" s="60"/>
      <c r="E153" s="60"/>
      <c r="F153" s="60"/>
      <c r="G153" s="60"/>
      <c r="H153" s="60"/>
      <c r="I153" s="60"/>
      <c r="J153" s="61"/>
    </row>
    <row r="154" spans="1:10" x14ac:dyDescent="0.25">
      <c r="A154" s="59"/>
      <c r="B154" s="60"/>
      <c r="C154" s="60"/>
      <c r="D154" s="60"/>
      <c r="E154" s="60"/>
      <c r="F154" s="60"/>
      <c r="G154" s="60"/>
      <c r="H154" s="60"/>
      <c r="I154" s="60"/>
      <c r="J154" s="61"/>
    </row>
    <row r="155" spans="1:10" ht="15.75" customHeight="1" x14ac:dyDescent="0.25">
      <c r="A155" s="59" t="s">
        <v>261</v>
      </c>
      <c r="B155" s="60"/>
      <c r="C155" s="60"/>
      <c r="D155" s="60"/>
      <c r="E155" s="60"/>
      <c r="F155" s="60"/>
      <c r="G155" s="60"/>
      <c r="H155" s="60"/>
      <c r="I155" s="60"/>
      <c r="J155" s="61"/>
    </row>
    <row r="156" spans="1:10" x14ac:dyDescent="0.25">
      <c r="A156" s="59" t="s">
        <v>212</v>
      </c>
      <c r="B156" s="60"/>
      <c r="C156" s="60"/>
      <c r="D156" s="60"/>
      <c r="E156" s="60"/>
      <c r="F156" s="60"/>
      <c r="G156" s="60"/>
      <c r="H156" s="60"/>
      <c r="I156" s="60"/>
      <c r="J156" s="61"/>
    </row>
    <row r="157" spans="1:10" ht="47.25" customHeight="1" x14ac:dyDescent="0.25">
      <c r="A157" s="59" t="s">
        <v>364</v>
      </c>
      <c r="B157" s="60"/>
      <c r="C157" s="60"/>
      <c r="D157" s="60"/>
      <c r="E157" s="60"/>
      <c r="F157" s="60"/>
      <c r="G157" s="60"/>
      <c r="H157" s="60"/>
      <c r="I157" s="60"/>
      <c r="J157" s="61"/>
    </row>
    <row r="158" spans="1:10" x14ac:dyDescent="0.25">
      <c r="A158" s="59"/>
      <c r="B158" s="60"/>
      <c r="C158" s="60"/>
      <c r="D158" s="60"/>
      <c r="E158" s="60"/>
      <c r="F158" s="60"/>
      <c r="G158" s="60"/>
      <c r="H158" s="60"/>
      <c r="I158" s="60"/>
      <c r="J158" s="61"/>
    </row>
    <row r="159" spans="1:10" ht="15.75" customHeight="1" x14ac:dyDescent="0.25">
      <c r="A159" s="59" t="s">
        <v>262</v>
      </c>
      <c r="B159" s="60"/>
      <c r="C159" s="60"/>
      <c r="D159" s="60"/>
      <c r="E159" s="60"/>
      <c r="F159" s="60"/>
      <c r="G159" s="60"/>
      <c r="H159" s="60"/>
      <c r="I159" s="60"/>
      <c r="J159" s="61"/>
    </row>
    <row r="160" spans="1:10" x14ac:dyDescent="0.25">
      <c r="A160" s="59" t="s">
        <v>212</v>
      </c>
      <c r="B160" s="60"/>
      <c r="C160" s="60"/>
      <c r="D160" s="60"/>
      <c r="E160" s="60"/>
      <c r="F160" s="60"/>
      <c r="G160" s="60"/>
      <c r="H160" s="60"/>
      <c r="I160" s="60"/>
      <c r="J160" s="61"/>
    </row>
    <row r="161" spans="1:10" ht="258.75" customHeight="1" x14ac:dyDescent="0.25">
      <c r="A161" s="59" t="s">
        <v>365</v>
      </c>
      <c r="B161" s="60"/>
      <c r="C161" s="60"/>
      <c r="D161" s="60"/>
      <c r="E161" s="60"/>
      <c r="F161" s="60"/>
      <c r="G161" s="60"/>
      <c r="H161" s="60"/>
      <c r="I161" s="60"/>
      <c r="J161" s="61"/>
    </row>
    <row r="162" spans="1:10" x14ac:dyDescent="0.25">
      <c r="A162" s="59"/>
      <c r="B162" s="60"/>
      <c r="C162" s="60"/>
      <c r="D162" s="60"/>
      <c r="E162" s="60"/>
      <c r="F162" s="60"/>
      <c r="G162" s="60"/>
      <c r="H162" s="60"/>
      <c r="I162" s="60"/>
      <c r="J162" s="61"/>
    </row>
    <row r="163" spans="1:10" ht="31.5" customHeight="1" x14ac:dyDescent="0.25">
      <c r="A163" s="59" t="s">
        <v>263</v>
      </c>
      <c r="B163" s="60"/>
      <c r="C163" s="60"/>
      <c r="D163" s="60"/>
      <c r="E163" s="60"/>
      <c r="F163" s="60"/>
      <c r="G163" s="60"/>
      <c r="H163" s="60"/>
      <c r="I163" s="60"/>
      <c r="J163" s="61"/>
    </row>
    <row r="164" spans="1:10" x14ac:dyDescent="0.25">
      <c r="A164" s="59" t="s">
        <v>212</v>
      </c>
      <c r="B164" s="60"/>
      <c r="C164" s="60"/>
      <c r="D164" s="60"/>
      <c r="E164" s="60"/>
      <c r="F164" s="60"/>
      <c r="G164" s="60"/>
      <c r="H164" s="60"/>
      <c r="I164" s="60"/>
      <c r="J164" s="61"/>
    </row>
    <row r="165" spans="1:10" ht="63" customHeight="1" x14ac:dyDescent="0.25">
      <c r="A165" s="59" t="s">
        <v>366</v>
      </c>
      <c r="B165" s="60"/>
      <c r="C165" s="60"/>
      <c r="D165" s="60"/>
      <c r="E165" s="60"/>
      <c r="F165" s="60"/>
      <c r="G165" s="60"/>
      <c r="H165" s="60"/>
      <c r="I165" s="60"/>
      <c r="J165" s="61"/>
    </row>
    <row r="166" spans="1:10" x14ac:dyDescent="0.25">
      <c r="A166" s="59"/>
      <c r="B166" s="60"/>
      <c r="C166" s="60"/>
      <c r="D166" s="60"/>
      <c r="E166" s="60"/>
      <c r="F166" s="60"/>
      <c r="G166" s="60"/>
      <c r="H166" s="60"/>
      <c r="I166" s="60"/>
      <c r="J166" s="61"/>
    </row>
    <row r="167" spans="1:10" ht="15.75" customHeight="1" x14ac:dyDescent="0.25">
      <c r="A167" s="59" t="s">
        <v>264</v>
      </c>
      <c r="B167" s="60"/>
      <c r="C167" s="60"/>
      <c r="D167" s="60"/>
      <c r="E167" s="60"/>
      <c r="F167" s="60"/>
      <c r="G167" s="60"/>
      <c r="H167" s="60"/>
      <c r="I167" s="60"/>
      <c r="J167" s="61"/>
    </row>
    <row r="168" spans="1:10" x14ac:dyDescent="0.25">
      <c r="A168" s="59" t="s">
        <v>212</v>
      </c>
      <c r="B168" s="60"/>
      <c r="C168" s="60"/>
      <c r="D168" s="60"/>
      <c r="E168" s="60"/>
      <c r="F168" s="60"/>
      <c r="G168" s="60"/>
      <c r="H168" s="60"/>
      <c r="I168" s="60"/>
      <c r="J168" s="61"/>
    </row>
    <row r="169" spans="1:10" ht="31.5" customHeight="1" x14ac:dyDescent="0.25">
      <c r="A169" s="59" t="s">
        <v>367</v>
      </c>
      <c r="B169" s="60"/>
      <c r="C169" s="60"/>
      <c r="D169" s="60"/>
      <c r="E169" s="60"/>
      <c r="F169" s="60"/>
      <c r="G169" s="60"/>
      <c r="H169" s="60"/>
      <c r="I169" s="60"/>
      <c r="J169" s="61"/>
    </row>
    <row r="170" spans="1:10" ht="47.25" customHeight="1" x14ac:dyDescent="0.25">
      <c r="A170" s="59" t="s">
        <v>265</v>
      </c>
      <c r="B170" s="60"/>
      <c r="C170" s="60"/>
      <c r="D170" s="60"/>
      <c r="E170" s="60"/>
      <c r="F170" s="60"/>
      <c r="G170" s="60"/>
      <c r="H170" s="60"/>
      <c r="I170" s="60"/>
      <c r="J170" s="61"/>
    </row>
    <row r="171" spans="1:10" ht="47.25" customHeight="1" x14ac:dyDescent="0.25">
      <c r="A171" s="59" t="s">
        <v>266</v>
      </c>
      <c r="B171" s="60"/>
      <c r="C171" s="60"/>
      <c r="D171" s="60"/>
      <c r="E171" s="60"/>
      <c r="F171" s="60"/>
      <c r="G171" s="60"/>
      <c r="H171" s="60"/>
      <c r="I171" s="60"/>
      <c r="J171" s="61"/>
    </row>
    <row r="172" spans="1:10" x14ac:dyDescent="0.25">
      <c r="A172" s="59"/>
      <c r="B172" s="60"/>
      <c r="C172" s="60"/>
      <c r="D172" s="60"/>
      <c r="E172" s="60"/>
      <c r="F172" s="60"/>
      <c r="G172" s="60"/>
      <c r="H172" s="60"/>
      <c r="I172" s="60"/>
      <c r="J172" s="61"/>
    </row>
    <row r="173" spans="1:10" ht="15.75" customHeight="1" x14ac:dyDescent="0.25">
      <c r="A173" s="59" t="s">
        <v>267</v>
      </c>
      <c r="B173" s="60"/>
      <c r="C173" s="60"/>
      <c r="D173" s="60"/>
      <c r="E173" s="60"/>
      <c r="F173" s="60"/>
      <c r="G173" s="60"/>
      <c r="H173" s="60"/>
      <c r="I173" s="60"/>
      <c r="J173" s="61"/>
    </row>
    <row r="174" spans="1:10" x14ac:dyDescent="0.25">
      <c r="A174" s="59" t="s">
        <v>212</v>
      </c>
      <c r="B174" s="60"/>
      <c r="C174" s="60"/>
      <c r="D174" s="60"/>
      <c r="E174" s="60"/>
      <c r="F174" s="60"/>
      <c r="G174" s="60"/>
      <c r="H174" s="60"/>
      <c r="I174" s="60"/>
      <c r="J174" s="61"/>
    </row>
    <row r="175" spans="1:10" ht="115.5" customHeight="1" x14ac:dyDescent="0.25">
      <c r="A175" s="59" t="s">
        <v>368</v>
      </c>
      <c r="B175" s="60"/>
      <c r="C175" s="60"/>
      <c r="D175" s="60"/>
      <c r="E175" s="60"/>
      <c r="F175" s="60"/>
      <c r="G175" s="60"/>
      <c r="H175" s="60"/>
      <c r="I175" s="60"/>
      <c r="J175" s="61"/>
    </row>
    <row r="176" spans="1:10" x14ac:dyDescent="0.25">
      <c r="A176" s="59"/>
      <c r="B176" s="60"/>
      <c r="C176" s="60"/>
      <c r="D176" s="60"/>
      <c r="E176" s="60"/>
      <c r="F176" s="60"/>
      <c r="G176" s="60"/>
      <c r="H176" s="60"/>
      <c r="I176" s="60"/>
      <c r="J176" s="61"/>
    </row>
    <row r="177" spans="1:10" ht="15.75" customHeight="1" x14ac:dyDescent="0.25">
      <c r="A177" s="59" t="s">
        <v>268</v>
      </c>
      <c r="B177" s="60"/>
      <c r="C177" s="60"/>
      <c r="D177" s="60"/>
      <c r="E177" s="60"/>
      <c r="F177" s="60"/>
      <c r="G177" s="60"/>
      <c r="H177" s="60"/>
      <c r="I177" s="60"/>
      <c r="J177" s="61"/>
    </row>
    <row r="178" spans="1:10" x14ac:dyDescent="0.25">
      <c r="A178" s="59" t="s">
        <v>212</v>
      </c>
      <c r="B178" s="60"/>
      <c r="C178" s="60"/>
      <c r="D178" s="60"/>
      <c r="E178" s="60"/>
      <c r="F178" s="60"/>
      <c r="G178" s="60"/>
      <c r="H178" s="60"/>
      <c r="I178" s="60"/>
      <c r="J178" s="61"/>
    </row>
    <row r="179" spans="1:10" ht="31.5" customHeight="1" x14ac:dyDescent="0.25">
      <c r="A179" s="59" t="s">
        <v>369</v>
      </c>
      <c r="B179" s="60"/>
      <c r="C179" s="60"/>
      <c r="D179" s="60"/>
      <c r="E179" s="60"/>
      <c r="F179" s="60"/>
      <c r="G179" s="60"/>
      <c r="H179" s="60"/>
      <c r="I179" s="60"/>
      <c r="J179" s="61"/>
    </row>
    <row r="180" spans="1:10" x14ac:dyDescent="0.25">
      <c r="A180" s="59"/>
      <c r="B180" s="60"/>
      <c r="C180" s="60"/>
      <c r="D180" s="60"/>
      <c r="E180" s="60"/>
      <c r="F180" s="60"/>
      <c r="G180" s="60"/>
      <c r="H180" s="60"/>
      <c r="I180" s="60"/>
      <c r="J180" s="61"/>
    </row>
    <row r="181" spans="1:10" ht="15.75" customHeight="1" x14ac:dyDescent="0.25">
      <c r="A181" s="59" t="s">
        <v>269</v>
      </c>
      <c r="B181" s="60"/>
      <c r="C181" s="60"/>
      <c r="D181" s="60"/>
      <c r="E181" s="60"/>
      <c r="F181" s="60"/>
      <c r="G181" s="60"/>
      <c r="H181" s="60"/>
      <c r="I181" s="60"/>
      <c r="J181" s="61"/>
    </row>
    <row r="182" spans="1:10" x14ac:dyDescent="0.25">
      <c r="A182" s="59" t="s">
        <v>212</v>
      </c>
      <c r="B182" s="60"/>
      <c r="C182" s="60"/>
      <c r="D182" s="60"/>
      <c r="E182" s="60"/>
      <c r="F182" s="60"/>
      <c r="G182" s="60"/>
      <c r="H182" s="60"/>
      <c r="I182" s="60"/>
      <c r="J182" s="61"/>
    </row>
    <row r="183" spans="1:10" ht="31.5" customHeight="1" x14ac:dyDescent="0.25">
      <c r="A183" s="59" t="s">
        <v>370</v>
      </c>
      <c r="B183" s="60"/>
      <c r="C183" s="60"/>
      <c r="D183" s="60"/>
      <c r="E183" s="60"/>
      <c r="F183" s="60"/>
      <c r="G183" s="60"/>
      <c r="H183" s="60"/>
      <c r="I183" s="60"/>
      <c r="J183" s="61"/>
    </row>
    <row r="184" spans="1:10" x14ac:dyDescent="0.25">
      <c r="A184" s="59"/>
      <c r="B184" s="60"/>
      <c r="C184" s="60"/>
      <c r="D184" s="60"/>
      <c r="E184" s="60"/>
      <c r="F184" s="60"/>
      <c r="G184" s="60"/>
      <c r="H184" s="60"/>
      <c r="I184" s="60"/>
      <c r="J184" s="61"/>
    </row>
    <row r="185" spans="1:10" ht="31.5" customHeight="1" x14ac:dyDescent="0.25">
      <c r="A185" s="59" t="s">
        <v>270</v>
      </c>
      <c r="B185" s="60"/>
      <c r="C185" s="60"/>
      <c r="D185" s="60"/>
      <c r="E185" s="60"/>
      <c r="F185" s="60"/>
      <c r="G185" s="60"/>
      <c r="H185" s="60"/>
      <c r="I185" s="60"/>
      <c r="J185" s="61"/>
    </row>
    <row r="186" spans="1:10" x14ac:dyDescent="0.25">
      <c r="A186" s="59" t="s">
        <v>212</v>
      </c>
      <c r="B186" s="60"/>
      <c r="C186" s="60"/>
      <c r="D186" s="60"/>
      <c r="E186" s="60"/>
      <c r="F186" s="60"/>
      <c r="G186" s="60"/>
      <c r="H186" s="60"/>
      <c r="I186" s="60"/>
      <c r="J186" s="61"/>
    </row>
    <row r="187" spans="1:10" ht="94.5" customHeight="1" x14ac:dyDescent="0.25">
      <c r="A187" s="59" t="s">
        <v>371</v>
      </c>
      <c r="B187" s="60"/>
      <c r="C187" s="60"/>
      <c r="D187" s="60"/>
      <c r="E187" s="60"/>
      <c r="F187" s="60"/>
      <c r="G187" s="60"/>
      <c r="H187" s="60"/>
      <c r="I187" s="60"/>
      <c r="J187" s="61"/>
    </row>
    <row r="188" spans="1:10" x14ac:dyDescent="0.25">
      <c r="A188" s="59"/>
      <c r="B188" s="60"/>
      <c r="C188" s="60"/>
      <c r="D188" s="60"/>
      <c r="E188" s="60"/>
      <c r="F188" s="60"/>
      <c r="G188" s="60"/>
      <c r="H188" s="60"/>
      <c r="I188" s="60"/>
      <c r="J188" s="61"/>
    </row>
    <row r="189" spans="1:10" ht="31.5" customHeight="1" x14ac:dyDescent="0.25">
      <c r="A189" s="59" t="s">
        <v>271</v>
      </c>
      <c r="B189" s="60"/>
      <c r="C189" s="60"/>
      <c r="D189" s="60"/>
      <c r="E189" s="60"/>
      <c r="F189" s="60"/>
      <c r="G189" s="60"/>
      <c r="H189" s="60"/>
      <c r="I189" s="60"/>
      <c r="J189" s="61"/>
    </row>
    <row r="190" spans="1:10" x14ac:dyDescent="0.25">
      <c r="A190" s="59" t="s">
        <v>212</v>
      </c>
      <c r="B190" s="60"/>
      <c r="C190" s="60"/>
      <c r="D190" s="60"/>
      <c r="E190" s="60"/>
      <c r="F190" s="60"/>
      <c r="G190" s="60"/>
      <c r="H190" s="60"/>
      <c r="I190" s="60"/>
      <c r="J190" s="61"/>
    </row>
    <row r="191" spans="1:10" ht="63" customHeight="1" x14ac:dyDescent="0.25">
      <c r="A191" s="59" t="s">
        <v>372</v>
      </c>
      <c r="B191" s="60"/>
      <c r="C191" s="60"/>
      <c r="D191" s="60"/>
      <c r="E191" s="60"/>
      <c r="F191" s="60"/>
      <c r="G191" s="60"/>
      <c r="H191" s="60"/>
      <c r="I191" s="60"/>
      <c r="J191" s="61"/>
    </row>
    <row r="192" spans="1:10" x14ac:dyDescent="0.25">
      <c r="A192" s="59"/>
      <c r="B192" s="60"/>
      <c r="C192" s="60"/>
      <c r="D192" s="60"/>
      <c r="E192" s="60"/>
      <c r="F192" s="60"/>
      <c r="G192" s="60"/>
      <c r="H192" s="60"/>
      <c r="I192" s="60"/>
      <c r="J192" s="61"/>
    </row>
    <row r="193" spans="1:10" ht="31.5" customHeight="1" x14ac:dyDescent="0.25">
      <c r="A193" s="59" t="s">
        <v>272</v>
      </c>
      <c r="B193" s="60"/>
      <c r="C193" s="60"/>
      <c r="D193" s="60"/>
      <c r="E193" s="60"/>
      <c r="F193" s="60"/>
      <c r="G193" s="60"/>
      <c r="H193" s="60"/>
      <c r="I193" s="60"/>
      <c r="J193" s="61"/>
    </row>
    <row r="194" spans="1:10" x14ac:dyDescent="0.25">
      <c r="A194" s="59" t="s">
        <v>212</v>
      </c>
      <c r="B194" s="60"/>
      <c r="C194" s="60"/>
      <c r="D194" s="60"/>
      <c r="E194" s="60"/>
      <c r="F194" s="60"/>
      <c r="G194" s="60"/>
      <c r="H194" s="60"/>
      <c r="I194" s="60"/>
      <c r="J194" s="61"/>
    </row>
    <row r="195" spans="1:10" ht="116.25" customHeight="1" x14ac:dyDescent="0.25">
      <c r="A195" s="59" t="s">
        <v>373</v>
      </c>
      <c r="B195" s="60"/>
      <c r="C195" s="60"/>
      <c r="D195" s="60"/>
      <c r="E195" s="60"/>
      <c r="F195" s="60"/>
      <c r="G195" s="60"/>
      <c r="H195" s="60"/>
      <c r="I195" s="60"/>
      <c r="J195" s="61"/>
    </row>
    <row r="196" spans="1:10" ht="82.5" customHeight="1" x14ac:dyDescent="0.25">
      <c r="A196" s="59" t="s">
        <v>273</v>
      </c>
      <c r="B196" s="60"/>
      <c r="C196" s="60"/>
      <c r="D196" s="60"/>
      <c r="E196" s="60"/>
      <c r="F196" s="60"/>
      <c r="G196" s="60"/>
      <c r="H196" s="60"/>
      <c r="I196" s="60"/>
      <c r="J196" s="61"/>
    </row>
    <row r="197" spans="1:10" x14ac:dyDescent="0.25">
      <c r="A197" s="59"/>
      <c r="B197" s="60"/>
      <c r="C197" s="60"/>
      <c r="D197" s="60"/>
      <c r="E197" s="60"/>
      <c r="F197" s="60"/>
      <c r="G197" s="60"/>
      <c r="H197" s="60"/>
      <c r="I197" s="60"/>
      <c r="J197" s="61"/>
    </row>
    <row r="198" spans="1:10" ht="15.75" customHeight="1" x14ac:dyDescent="0.25">
      <c r="A198" s="59" t="s">
        <v>274</v>
      </c>
      <c r="B198" s="60"/>
      <c r="C198" s="60"/>
      <c r="D198" s="60"/>
      <c r="E198" s="60"/>
      <c r="F198" s="60"/>
      <c r="G198" s="60"/>
      <c r="H198" s="60"/>
      <c r="I198" s="60"/>
      <c r="J198" s="61"/>
    </row>
    <row r="199" spans="1:10" x14ac:dyDescent="0.25">
      <c r="A199" s="59" t="s">
        <v>212</v>
      </c>
      <c r="B199" s="60"/>
      <c r="C199" s="60"/>
      <c r="D199" s="60"/>
      <c r="E199" s="60"/>
      <c r="F199" s="60"/>
      <c r="G199" s="60"/>
      <c r="H199" s="60"/>
      <c r="I199" s="60"/>
      <c r="J199" s="61"/>
    </row>
    <row r="200" spans="1:10" ht="54.75" customHeight="1" x14ac:dyDescent="0.25">
      <c r="A200" s="59" t="s">
        <v>374</v>
      </c>
      <c r="B200" s="60"/>
      <c r="C200" s="60"/>
      <c r="D200" s="60"/>
      <c r="E200" s="60"/>
      <c r="F200" s="60"/>
      <c r="G200" s="60"/>
      <c r="H200" s="60"/>
      <c r="I200" s="60"/>
      <c r="J200" s="61"/>
    </row>
    <row r="201" spans="1:10" ht="149.25" customHeight="1" x14ac:dyDescent="0.25">
      <c r="A201" s="59" t="s">
        <v>275</v>
      </c>
      <c r="B201" s="60"/>
      <c r="C201" s="60"/>
      <c r="D201" s="60"/>
      <c r="E201" s="60"/>
      <c r="F201" s="60"/>
      <c r="G201" s="60"/>
      <c r="H201" s="60"/>
      <c r="I201" s="60"/>
      <c r="J201" s="61"/>
    </row>
    <row r="202" spans="1:10" ht="73.5" customHeight="1" x14ac:dyDescent="0.25">
      <c r="A202" s="59" t="s">
        <v>276</v>
      </c>
      <c r="B202" s="60"/>
      <c r="C202" s="60"/>
      <c r="D202" s="60"/>
      <c r="E202" s="60"/>
      <c r="F202" s="60"/>
      <c r="G202" s="60"/>
      <c r="H202" s="60"/>
      <c r="I202" s="60"/>
      <c r="J202" s="61"/>
    </row>
    <row r="203" spans="1:10" x14ac:dyDescent="0.25">
      <c r="A203" s="59"/>
      <c r="B203" s="60"/>
      <c r="C203" s="60"/>
      <c r="D203" s="60"/>
      <c r="E203" s="60"/>
      <c r="F203" s="60"/>
      <c r="G203" s="60"/>
      <c r="H203" s="60"/>
      <c r="I203" s="60"/>
      <c r="J203" s="61"/>
    </row>
    <row r="204" spans="1:10" ht="15.75" customHeight="1" x14ac:dyDescent="0.25">
      <c r="A204" s="59" t="s">
        <v>277</v>
      </c>
      <c r="B204" s="60"/>
      <c r="C204" s="60"/>
      <c r="D204" s="60"/>
      <c r="E204" s="60"/>
      <c r="F204" s="60"/>
      <c r="G204" s="60"/>
      <c r="H204" s="60"/>
      <c r="I204" s="60"/>
      <c r="J204" s="61"/>
    </row>
    <row r="205" spans="1:10" x14ac:dyDescent="0.25">
      <c r="A205" s="59" t="s">
        <v>212</v>
      </c>
      <c r="B205" s="60"/>
      <c r="C205" s="60"/>
      <c r="D205" s="60"/>
      <c r="E205" s="60"/>
      <c r="F205" s="60"/>
      <c r="G205" s="60"/>
      <c r="H205" s="60"/>
      <c r="I205" s="60"/>
      <c r="J205" s="61"/>
    </row>
    <row r="206" spans="1:10" ht="47.25" customHeight="1" x14ac:dyDescent="0.25">
      <c r="A206" s="59" t="s">
        <v>375</v>
      </c>
      <c r="B206" s="60"/>
      <c r="C206" s="60"/>
      <c r="D206" s="60"/>
      <c r="E206" s="60"/>
      <c r="F206" s="60"/>
      <c r="G206" s="60"/>
      <c r="H206" s="60"/>
      <c r="I206" s="60"/>
      <c r="J206" s="61"/>
    </row>
    <row r="207" spans="1:10" x14ac:dyDescent="0.25">
      <c r="A207" s="59"/>
      <c r="B207" s="60"/>
      <c r="C207" s="60"/>
      <c r="D207" s="60"/>
      <c r="E207" s="60"/>
      <c r="F207" s="60"/>
      <c r="G207" s="60"/>
      <c r="H207" s="60"/>
      <c r="I207" s="60"/>
      <c r="J207" s="61"/>
    </row>
    <row r="208" spans="1:10" ht="15.75" customHeight="1" x14ac:dyDescent="0.25">
      <c r="A208" s="59" t="s">
        <v>278</v>
      </c>
      <c r="B208" s="60"/>
      <c r="C208" s="60"/>
      <c r="D208" s="60"/>
      <c r="E208" s="60"/>
      <c r="F208" s="60"/>
      <c r="G208" s="60"/>
      <c r="H208" s="60"/>
      <c r="I208" s="60"/>
      <c r="J208" s="61"/>
    </row>
    <row r="209" spans="1:10" x14ac:dyDescent="0.25">
      <c r="A209" s="59" t="s">
        <v>212</v>
      </c>
      <c r="B209" s="60"/>
      <c r="C209" s="60"/>
      <c r="D209" s="60"/>
      <c r="E209" s="60"/>
      <c r="F209" s="60"/>
      <c r="G209" s="60"/>
      <c r="H209" s="60"/>
      <c r="I209" s="60"/>
      <c r="J209" s="61"/>
    </row>
    <row r="210" spans="1:10" ht="94.5" customHeight="1" x14ac:dyDescent="0.25">
      <c r="A210" s="59" t="s">
        <v>376</v>
      </c>
      <c r="B210" s="60"/>
      <c r="C210" s="60"/>
      <c r="D210" s="60"/>
      <c r="E210" s="60"/>
      <c r="F210" s="60"/>
      <c r="G210" s="60"/>
      <c r="H210" s="60"/>
      <c r="I210" s="60"/>
      <c r="J210" s="61"/>
    </row>
    <row r="211" spans="1:10" x14ac:dyDescent="0.25">
      <c r="A211" s="59"/>
      <c r="B211" s="60"/>
      <c r="C211" s="60"/>
      <c r="D211" s="60"/>
      <c r="E211" s="60"/>
      <c r="F211" s="60"/>
      <c r="G211" s="60"/>
      <c r="H211" s="60"/>
      <c r="I211" s="60"/>
      <c r="J211" s="61"/>
    </row>
    <row r="212" spans="1:10" ht="15.75" customHeight="1" x14ac:dyDescent="0.25">
      <c r="A212" s="59" t="s">
        <v>279</v>
      </c>
      <c r="B212" s="60"/>
      <c r="C212" s="60"/>
      <c r="D212" s="60"/>
      <c r="E212" s="60"/>
      <c r="F212" s="60"/>
      <c r="G212" s="60"/>
      <c r="H212" s="60"/>
      <c r="I212" s="60"/>
      <c r="J212" s="61"/>
    </row>
    <row r="213" spans="1:10" x14ac:dyDescent="0.25">
      <c r="A213" s="59" t="s">
        <v>212</v>
      </c>
      <c r="B213" s="60"/>
      <c r="C213" s="60"/>
      <c r="D213" s="60"/>
      <c r="E213" s="60"/>
      <c r="F213" s="60"/>
      <c r="G213" s="60"/>
      <c r="H213" s="60"/>
      <c r="I213" s="60"/>
      <c r="J213" s="61"/>
    </row>
    <row r="214" spans="1:10" ht="162.75" customHeight="1" x14ac:dyDescent="0.25">
      <c r="A214" s="59" t="s">
        <v>377</v>
      </c>
      <c r="B214" s="60"/>
      <c r="C214" s="60"/>
      <c r="D214" s="60"/>
      <c r="E214" s="60"/>
      <c r="F214" s="60"/>
      <c r="G214" s="60"/>
      <c r="H214" s="60"/>
      <c r="I214" s="60"/>
      <c r="J214" s="61"/>
    </row>
    <row r="215" spans="1:10" ht="47.25" customHeight="1" x14ac:dyDescent="0.25">
      <c r="A215" s="59" t="s">
        <v>280</v>
      </c>
      <c r="B215" s="60"/>
      <c r="C215" s="60"/>
      <c r="D215" s="60"/>
      <c r="E215" s="60"/>
      <c r="F215" s="60"/>
      <c r="G215" s="60"/>
      <c r="H215" s="60"/>
      <c r="I215" s="60"/>
      <c r="J215" s="61"/>
    </row>
    <row r="216" spans="1:10" x14ac:dyDescent="0.25">
      <c r="A216" s="59"/>
      <c r="B216" s="60"/>
      <c r="C216" s="60"/>
      <c r="D216" s="60"/>
      <c r="E216" s="60"/>
      <c r="F216" s="60"/>
      <c r="G216" s="60"/>
      <c r="H216" s="60"/>
      <c r="I216" s="60"/>
      <c r="J216" s="61"/>
    </row>
    <row r="217" spans="1:10" ht="31.5" customHeight="1" x14ac:dyDescent="0.25">
      <c r="A217" s="59" t="s">
        <v>281</v>
      </c>
      <c r="B217" s="60"/>
      <c r="C217" s="60"/>
      <c r="D217" s="60"/>
      <c r="E217" s="60"/>
      <c r="F217" s="60"/>
      <c r="G217" s="60"/>
      <c r="H217" s="60"/>
      <c r="I217" s="60"/>
      <c r="J217" s="61"/>
    </row>
    <row r="218" spans="1:10" x14ac:dyDescent="0.25">
      <c r="A218" s="59" t="s">
        <v>212</v>
      </c>
      <c r="B218" s="60"/>
      <c r="C218" s="60"/>
      <c r="D218" s="60"/>
      <c r="E218" s="60"/>
      <c r="F218" s="60"/>
      <c r="G218" s="60"/>
      <c r="H218" s="60"/>
      <c r="I218" s="60"/>
      <c r="J218" s="61"/>
    </row>
    <row r="219" spans="1:10" ht="181.5" customHeight="1" x14ac:dyDescent="0.25">
      <c r="A219" s="59" t="s">
        <v>378</v>
      </c>
      <c r="B219" s="60"/>
      <c r="C219" s="60"/>
      <c r="D219" s="60"/>
      <c r="E219" s="60"/>
      <c r="F219" s="60"/>
      <c r="G219" s="60"/>
      <c r="H219" s="60"/>
      <c r="I219" s="60"/>
      <c r="J219" s="61"/>
    </row>
    <row r="220" spans="1:10" x14ac:dyDescent="0.25">
      <c r="A220" s="59"/>
      <c r="B220" s="60"/>
      <c r="C220" s="60"/>
      <c r="D220" s="60"/>
      <c r="E220" s="60"/>
      <c r="F220" s="60"/>
      <c r="G220" s="60"/>
      <c r="H220" s="60"/>
      <c r="I220" s="60"/>
      <c r="J220" s="61"/>
    </row>
    <row r="221" spans="1:10" x14ac:dyDescent="0.25">
      <c r="A221" s="59"/>
      <c r="B221" s="60"/>
      <c r="C221" s="60"/>
      <c r="D221" s="60"/>
      <c r="E221" s="60"/>
      <c r="F221" s="60"/>
      <c r="G221" s="60"/>
      <c r="H221" s="60"/>
      <c r="I221" s="60"/>
      <c r="J221" s="61"/>
    </row>
    <row r="222" spans="1:10" ht="15.75" customHeight="1" x14ac:dyDescent="0.25">
      <c r="A222" s="81" t="s">
        <v>282</v>
      </c>
      <c r="B222" s="82"/>
      <c r="C222" s="82"/>
      <c r="D222" s="82"/>
      <c r="E222" s="82"/>
      <c r="F222" s="82"/>
      <c r="G222" s="82"/>
      <c r="H222" s="82"/>
      <c r="I222" s="82"/>
      <c r="J222" s="83"/>
    </row>
    <row r="223" spans="1:10" x14ac:dyDescent="0.25">
      <c r="A223" s="81"/>
      <c r="B223" s="82"/>
      <c r="C223" s="82"/>
      <c r="D223" s="82"/>
      <c r="E223" s="82"/>
      <c r="F223" s="82"/>
      <c r="G223" s="82"/>
      <c r="H223" s="82"/>
      <c r="I223" s="82"/>
      <c r="J223" s="83"/>
    </row>
    <row r="224" spans="1:10" ht="32.25" customHeight="1" x14ac:dyDescent="0.25">
      <c r="A224" s="59" t="s">
        <v>379</v>
      </c>
      <c r="B224" s="60"/>
      <c r="C224" s="60"/>
      <c r="D224" s="60"/>
      <c r="E224" s="60"/>
      <c r="F224" s="60"/>
      <c r="G224" s="60"/>
      <c r="H224" s="60"/>
      <c r="I224" s="60"/>
      <c r="J224" s="61"/>
    </row>
    <row r="225" spans="1:10" ht="37.5" customHeight="1" x14ac:dyDescent="0.25">
      <c r="A225" s="59"/>
      <c r="B225" s="60"/>
      <c r="C225" s="60"/>
      <c r="D225" s="60"/>
      <c r="E225" s="60"/>
      <c r="F225" s="60"/>
      <c r="G225" s="60"/>
      <c r="H225" s="60"/>
      <c r="I225" s="60"/>
      <c r="J225" s="61"/>
    </row>
    <row r="226" spans="1:10" ht="15.75" customHeight="1" x14ac:dyDescent="0.25">
      <c r="A226" s="59" t="s">
        <v>210</v>
      </c>
      <c r="B226" s="60"/>
      <c r="C226" s="60"/>
      <c r="D226" s="60"/>
      <c r="E226" s="60"/>
      <c r="F226" s="60"/>
      <c r="G226" s="60"/>
      <c r="H226" s="60"/>
      <c r="I226" s="60"/>
      <c r="J226" s="61"/>
    </row>
    <row r="227" spans="1:10" ht="15.75" customHeight="1" x14ac:dyDescent="0.25">
      <c r="A227" s="59" t="s">
        <v>283</v>
      </c>
      <c r="B227" s="60"/>
      <c r="C227" s="60"/>
      <c r="D227" s="60"/>
      <c r="E227" s="60"/>
      <c r="F227" s="60"/>
      <c r="G227" s="60"/>
      <c r="H227" s="60"/>
      <c r="I227" s="60"/>
      <c r="J227" s="61"/>
    </row>
    <row r="228" spans="1:10" x14ac:dyDescent="0.25">
      <c r="A228" s="59" t="s">
        <v>212</v>
      </c>
      <c r="B228" s="60"/>
      <c r="C228" s="60"/>
      <c r="D228" s="60"/>
      <c r="E228" s="60"/>
      <c r="F228" s="60"/>
      <c r="G228" s="60"/>
      <c r="H228" s="60"/>
      <c r="I228" s="60"/>
      <c r="J228" s="61"/>
    </row>
    <row r="229" spans="1:10" ht="102" customHeight="1" x14ac:dyDescent="0.25">
      <c r="A229" s="59" t="s">
        <v>380</v>
      </c>
      <c r="B229" s="60"/>
      <c r="C229" s="60"/>
      <c r="D229" s="60"/>
      <c r="E229" s="60"/>
      <c r="F229" s="60"/>
      <c r="G229" s="60"/>
      <c r="H229" s="60"/>
      <c r="I229" s="60"/>
      <c r="J229" s="61"/>
    </row>
    <row r="230" spans="1:10" x14ac:dyDescent="0.25">
      <c r="A230" s="59"/>
      <c r="B230" s="60"/>
      <c r="C230" s="60"/>
      <c r="D230" s="60"/>
      <c r="E230" s="60"/>
      <c r="F230" s="60"/>
      <c r="G230" s="60"/>
      <c r="H230" s="60"/>
      <c r="I230" s="60"/>
      <c r="J230" s="61"/>
    </row>
    <row r="231" spans="1:10" ht="15.75" customHeight="1" x14ac:dyDescent="0.25">
      <c r="A231" s="59" t="s">
        <v>284</v>
      </c>
      <c r="B231" s="60"/>
      <c r="C231" s="60"/>
      <c r="D231" s="60"/>
      <c r="E231" s="60"/>
      <c r="F231" s="60"/>
      <c r="G231" s="60"/>
      <c r="H231" s="60"/>
      <c r="I231" s="60"/>
      <c r="J231" s="61"/>
    </row>
    <row r="232" spans="1:10" ht="90" customHeight="1" x14ac:dyDescent="0.25">
      <c r="A232" s="78" t="s">
        <v>285</v>
      </c>
      <c r="B232" s="79"/>
      <c r="C232" s="79"/>
      <c r="D232" s="79"/>
      <c r="E232" s="79"/>
      <c r="F232" s="79"/>
      <c r="G232" s="79"/>
      <c r="H232" s="79"/>
      <c r="I232" s="79"/>
      <c r="J232" s="80"/>
    </row>
    <row r="233" spans="1:10" ht="66.75" customHeight="1" x14ac:dyDescent="0.25">
      <c r="A233" s="78" t="s">
        <v>286</v>
      </c>
      <c r="B233" s="79"/>
      <c r="C233" s="79"/>
      <c r="D233" s="79"/>
      <c r="E233" s="79"/>
      <c r="F233" s="79"/>
      <c r="G233" s="79"/>
      <c r="H233" s="79"/>
      <c r="I233" s="79"/>
      <c r="J233" s="80"/>
    </row>
    <row r="234" spans="1:10" ht="84" customHeight="1" x14ac:dyDescent="0.25">
      <c r="A234" s="78" t="s">
        <v>287</v>
      </c>
      <c r="B234" s="79"/>
      <c r="C234" s="79"/>
      <c r="D234" s="79"/>
      <c r="E234" s="79"/>
      <c r="F234" s="79"/>
      <c r="G234" s="79"/>
      <c r="H234" s="79"/>
      <c r="I234" s="79"/>
      <c r="J234" s="80"/>
    </row>
    <row r="235" spans="1:10" ht="36" customHeight="1" x14ac:dyDescent="0.25">
      <c r="A235" s="78" t="s">
        <v>288</v>
      </c>
      <c r="B235" s="79"/>
      <c r="C235" s="79"/>
      <c r="D235" s="79"/>
      <c r="E235" s="79"/>
      <c r="F235" s="79"/>
      <c r="G235" s="79"/>
      <c r="H235" s="79"/>
      <c r="I235" s="79"/>
      <c r="J235" s="80"/>
    </row>
    <row r="236" spans="1:10" x14ac:dyDescent="0.25">
      <c r="A236" s="78"/>
      <c r="B236" s="79"/>
      <c r="C236" s="79"/>
      <c r="D236" s="79"/>
      <c r="E236" s="79"/>
      <c r="F236" s="79"/>
      <c r="G236" s="79"/>
      <c r="H236" s="79"/>
      <c r="I236" s="79"/>
      <c r="J236" s="80"/>
    </row>
    <row r="237" spans="1:10" ht="15.75" customHeight="1" x14ac:dyDescent="0.25">
      <c r="A237" s="59" t="s">
        <v>289</v>
      </c>
      <c r="B237" s="60"/>
      <c r="C237" s="60"/>
      <c r="D237" s="60"/>
      <c r="E237" s="60"/>
      <c r="F237" s="60"/>
      <c r="G237" s="60"/>
      <c r="H237" s="60"/>
      <c r="I237" s="60"/>
      <c r="J237" s="61"/>
    </row>
    <row r="238" spans="1:10" x14ac:dyDescent="0.25">
      <c r="A238" s="59" t="s">
        <v>212</v>
      </c>
      <c r="B238" s="60"/>
      <c r="C238" s="60"/>
      <c r="D238" s="60"/>
      <c r="E238" s="60"/>
      <c r="F238" s="60"/>
      <c r="G238" s="60"/>
      <c r="H238" s="60"/>
      <c r="I238" s="60"/>
      <c r="J238" s="61"/>
    </row>
    <row r="239" spans="1:10" ht="126" customHeight="1" x14ac:dyDescent="0.25">
      <c r="A239" s="75" t="s">
        <v>290</v>
      </c>
      <c r="B239" s="76"/>
      <c r="C239" s="76"/>
      <c r="D239" s="76"/>
      <c r="E239" s="76"/>
      <c r="F239" s="76"/>
      <c r="G239" s="76"/>
      <c r="H239" s="76"/>
      <c r="I239" s="76"/>
      <c r="J239" s="77"/>
    </row>
    <row r="240" spans="1:10" ht="66.75" customHeight="1" x14ac:dyDescent="0.25">
      <c r="A240" s="59" t="s">
        <v>291</v>
      </c>
      <c r="B240" s="60"/>
      <c r="C240" s="60"/>
      <c r="D240" s="60"/>
      <c r="E240" s="60"/>
      <c r="F240" s="60"/>
      <c r="G240" s="60"/>
      <c r="H240" s="60"/>
      <c r="I240" s="60"/>
      <c r="J240" s="61"/>
    </row>
    <row r="241" spans="1:10" ht="15.75" customHeight="1" x14ac:dyDescent="0.25">
      <c r="A241" s="59" t="s">
        <v>292</v>
      </c>
      <c r="B241" s="60"/>
      <c r="C241" s="60"/>
      <c r="D241" s="60"/>
      <c r="E241" s="60"/>
      <c r="F241" s="60"/>
      <c r="G241" s="60"/>
      <c r="H241" s="60"/>
      <c r="I241" s="60"/>
      <c r="J241" s="61"/>
    </row>
    <row r="242" spans="1:10" ht="31.5" customHeight="1" x14ac:dyDescent="0.25">
      <c r="A242" s="59" t="s">
        <v>293</v>
      </c>
      <c r="B242" s="60"/>
      <c r="C242" s="60"/>
      <c r="D242" s="60"/>
      <c r="E242" s="60"/>
      <c r="F242" s="60"/>
      <c r="G242" s="60"/>
      <c r="H242" s="60"/>
      <c r="I242" s="60"/>
      <c r="J242" s="61"/>
    </row>
    <row r="243" spans="1:10" ht="15.75" customHeight="1" x14ac:dyDescent="0.25">
      <c r="A243" s="78" t="s">
        <v>212</v>
      </c>
      <c r="B243" s="79"/>
      <c r="C243" s="79"/>
      <c r="D243" s="79"/>
      <c r="E243" s="79"/>
      <c r="F243" s="79"/>
      <c r="G243" s="79"/>
      <c r="H243" s="79"/>
      <c r="I243" s="79"/>
      <c r="J243" s="80"/>
    </row>
    <row r="244" spans="1:10" ht="63" customHeight="1" x14ac:dyDescent="0.25">
      <c r="A244" s="78" t="s">
        <v>294</v>
      </c>
      <c r="B244" s="79"/>
      <c r="C244" s="79"/>
      <c r="D244" s="79"/>
      <c r="E244" s="79"/>
      <c r="F244" s="79"/>
      <c r="G244" s="79"/>
      <c r="H244" s="79"/>
      <c r="I244" s="79"/>
      <c r="J244" s="80"/>
    </row>
    <row r="245" spans="1:10" ht="15.75" customHeight="1" x14ac:dyDescent="0.25">
      <c r="A245" s="59" t="s">
        <v>295</v>
      </c>
      <c r="B245" s="60"/>
      <c r="C245" s="60"/>
      <c r="D245" s="60"/>
      <c r="E245" s="60"/>
      <c r="F245" s="60"/>
      <c r="G245" s="60"/>
      <c r="H245" s="60"/>
      <c r="I245" s="60"/>
      <c r="J245" s="61"/>
    </row>
    <row r="246" spans="1:10" ht="31.5" customHeight="1" x14ac:dyDescent="0.25">
      <c r="A246" s="72" t="s">
        <v>381</v>
      </c>
      <c r="B246" s="73"/>
      <c r="C246" s="73"/>
      <c r="D246" s="73"/>
      <c r="E246" s="73"/>
      <c r="F246" s="73"/>
      <c r="G246" s="73"/>
      <c r="H246" s="73"/>
      <c r="I246" s="73"/>
      <c r="J246" s="74"/>
    </row>
    <row r="247" spans="1:10" ht="15.75" customHeight="1" x14ac:dyDescent="0.25">
      <c r="A247" s="72" t="s">
        <v>382</v>
      </c>
      <c r="B247" s="73"/>
      <c r="C247" s="73"/>
      <c r="D247" s="73"/>
      <c r="E247" s="73"/>
      <c r="F247" s="73"/>
      <c r="G247" s="73"/>
      <c r="H247" s="73"/>
      <c r="I247" s="73"/>
      <c r="J247" s="74"/>
    </row>
    <row r="248" spans="1:10" ht="15.75" customHeight="1" x14ac:dyDescent="0.25">
      <c r="A248" s="72" t="s">
        <v>383</v>
      </c>
      <c r="B248" s="73"/>
      <c r="C248" s="73"/>
      <c r="D248" s="73"/>
      <c r="E248" s="73"/>
      <c r="F248" s="73"/>
      <c r="G248" s="73"/>
      <c r="H248" s="73"/>
      <c r="I248" s="73"/>
      <c r="J248" s="74"/>
    </row>
    <row r="249" spans="1:10" ht="15.75" customHeight="1" x14ac:dyDescent="0.25">
      <c r="A249" s="72" t="s">
        <v>384</v>
      </c>
      <c r="B249" s="73"/>
      <c r="C249" s="73"/>
      <c r="D249" s="73"/>
      <c r="E249" s="73"/>
      <c r="F249" s="73"/>
      <c r="G249" s="73"/>
      <c r="H249" s="73"/>
      <c r="I249" s="73"/>
      <c r="J249" s="74"/>
    </row>
    <row r="250" spans="1:10" ht="15.75" customHeight="1" x14ac:dyDescent="0.25">
      <c r="A250" s="72" t="s">
        <v>385</v>
      </c>
      <c r="B250" s="73"/>
      <c r="C250" s="73"/>
      <c r="D250" s="73"/>
      <c r="E250" s="73"/>
      <c r="F250" s="73"/>
      <c r="G250" s="73"/>
      <c r="H250" s="73"/>
      <c r="I250" s="73"/>
      <c r="J250" s="74"/>
    </row>
    <row r="251" spans="1:10" x14ac:dyDescent="0.25">
      <c r="A251" s="75"/>
      <c r="B251" s="76"/>
      <c r="C251" s="76"/>
      <c r="D251" s="76"/>
      <c r="E251" s="76"/>
      <c r="F251" s="76"/>
      <c r="G251" s="76"/>
      <c r="H251" s="76"/>
      <c r="I251" s="76"/>
      <c r="J251" s="77"/>
    </row>
    <row r="252" spans="1:10" ht="15.75" customHeight="1" x14ac:dyDescent="0.25">
      <c r="A252" s="59" t="s">
        <v>296</v>
      </c>
      <c r="B252" s="60"/>
      <c r="C252" s="60"/>
      <c r="D252" s="60"/>
      <c r="E252" s="60"/>
      <c r="F252" s="60"/>
      <c r="G252" s="60"/>
      <c r="H252" s="60"/>
      <c r="I252" s="60"/>
      <c r="J252" s="61"/>
    </row>
    <row r="253" spans="1:10" x14ac:dyDescent="0.25">
      <c r="A253" s="59" t="s">
        <v>212</v>
      </c>
      <c r="B253" s="60"/>
      <c r="C253" s="60"/>
      <c r="D253" s="60"/>
      <c r="E253" s="60"/>
      <c r="F253" s="60"/>
      <c r="G253" s="60"/>
      <c r="H253" s="60"/>
      <c r="I253" s="60"/>
      <c r="J253" s="61"/>
    </row>
    <row r="254" spans="1:10" ht="144" customHeight="1" x14ac:dyDescent="0.25">
      <c r="A254" s="59" t="s">
        <v>386</v>
      </c>
      <c r="B254" s="60"/>
      <c r="C254" s="60"/>
      <c r="D254" s="60"/>
      <c r="E254" s="60"/>
      <c r="F254" s="60"/>
      <c r="G254" s="60"/>
      <c r="H254" s="60"/>
      <c r="I254" s="60"/>
      <c r="J254" s="61"/>
    </row>
    <row r="255" spans="1:10" x14ac:dyDescent="0.25">
      <c r="A255" s="59"/>
      <c r="B255" s="60"/>
      <c r="C255" s="60"/>
      <c r="D255" s="60"/>
      <c r="E255" s="60"/>
      <c r="F255" s="60"/>
      <c r="G255" s="60"/>
      <c r="H255" s="60"/>
      <c r="I255" s="60"/>
      <c r="J255" s="61"/>
    </row>
    <row r="256" spans="1:10" ht="15.75" customHeight="1" x14ac:dyDescent="0.25">
      <c r="A256" s="59" t="s">
        <v>297</v>
      </c>
      <c r="B256" s="60"/>
      <c r="C256" s="60"/>
      <c r="D256" s="60"/>
      <c r="E256" s="60"/>
      <c r="F256" s="60"/>
      <c r="G256" s="60"/>
      <c r="H256" s="60"/>
      <c r="I256" s="60"/>
      <c r="J256" s="61"/>
    </row>
    <row r="257" spans="1:10" x14ac:dyDescent="0.25">
      <c r="A257" s="59" t="s">
        <v>212</v>
      </c>
      <c r="B257" s="60"/>
      <c r="C257" s="60"/>
      <c r="D257" s="60"/>
      <c r="E257" s="60"/>
      <c r="F257" s="60"/>
      <c r="G257" s="60"/>
      <c r="H257" s="60"/>
      <c r="I257" s="60"/>
      <c r="J257" s="61"/>
    </row>
    <row r="258" spans="1:10" ht="47.25" customHeight="1" x14ac:dyDescent="0.25">
      <c r="A258" s="59" t="s">
        <v>387</v>
      </c>
      <c r="B258" s="60"/>
      <c r="C258" s="60"/>
      <c r="D258" s="60"/>
      <c r="E258" s="60"/>
      <c r="F258" s="60"/>
      <c r="G258" s="60"/>
      <c r="H258" s="60"/>
      <c r="I258" s="60"/>
      <c r="J258" s="61"/>
    </row>
    <row r="259" spans="1:10" x14ac:dyDescent="0.25">
      <c r="A259" s="59"/>
      <c r="B259" s="60"/>
      <c r="C259" s="60"/>
      <c r="D259" s="60"/>
      <c r="E259" s="60"/>
      <c r="F259" s="60"/>
      <c r="G259" s="60"/>
      <c r="H259" s="60"/>
      <c r="I259" s="60"/>
      <c r="J259" s="61"/>
    </row>
    <row r="260" spans="1:10" ht="31.5" customHeight="1" x14ac:dyDescent="0.25">
      <c r="A260" s="59" t="s">
        <v>298</v>
      </c>
      <c r="B260" s="60"/>
      <c r="C260" s="60"/>
      <c r="D260" s="60"/>
      <c r="E260" s="60"/>
      <c r="F260" s="60"/>
      <c r="G260" s="60"/>
      <c r="H260" s="60"/>
      <c r="I260" s="60"/>
      <c r="J260" s="61"/>
    </row>
    <row r="261" spans="1:10" x14ac:dyDescent="0.25">
      <c r="A261" s="59" t="s">
        <v>212</v>
      </c>
      <c r="B261" s="60"/>
      <c r="C261" s="60"/>
      <c r="D261" s="60"/>
      <c r="E261" s="60"/>
      <c r="F261" s="60"/>
      <c r="G261" s="60"/>
      <c r="H261" s="60"/>
      <c r="I261" s="60"/>
      <c r="J261" s="61"/>
    </row>
    <row r="262" spans="1:10" ht="81" customHeight="1" x14ac:dyDescent="0.25">
      <c r="A262" s="59" t="s">
        <v>388</v>
      </c>
      <c r="B262" s="60"/>
      <c r="C262" s="60"/>
      <c r="D262" s="60"/>
      <c r="E262" s="60"/>
      <c r="F262" s="60"/>
      <c r="G262" s="60"/>
      <c r="H262" s="60"/>
      <c r="I262" s="60"/>
      <c r="J262" s="61"/>
    </row>
    <row r="263" spans="1:10" x14ac:dyDescent="0.25">
      <c r="A263" s="59"/>
      <c r="B263" s="60"/>
      <c r="C263" s="60"/>
      <c r="D263" s="60"/>
      <c r="E263" s="60"/>
      <c r="F263" s="60"/>
      <c r="G263" s="60"/>
      <c r="H263" s="60"/>
      <c r="I263" s="60"/>
      <c r="J263" s="61"/>
    </row>
    <row r="264" spans="1:10" ht="15.75" customHeight="1" x14ac:dyDescent="0.25">
      <c r="A264" s="59" t="s">
        <v>299</v>
      </c>
      <c r="B264" s="60"/>
      <c r="C264" s="60"/>
      <c r="D264" s="60"/>
      <c r="E264" s="60"/>
      <c r="F264" s="60"/>
      <c r="G264" s="60"/>
      <c r="H264" s="60"/>
      <c r="I264" s="60"/>
      <c r="J264" s="61"/>
    </row>
    <row r="265" spans="1:10" x14ac:dyDescent="0.25">
      <c r="A265" s="59" t="s">
        <v>212</v>
      </c>
      <c r="B265" s="60"/>
      <c r="C265" s="60"/>
      <c r="D265" s="60"/>
      <c r="E265" s="60"/>
      <c r="F265" s="60"/>
      <c r="G265" s="60"/>
      <c r="H265" s="60"/>
      <c r="I265" s="60"/>
      <c r="J265" s="61"/>
    </row>
    <row r="266" spans="1:10" ht="31.5" customHeight="1" x14ac:dyDescent="0.25">
      <c r="A266" s="59" t="s">
        <v>389</v>
      </c>
      <c r="B266" s="60"/>
      <c r="C266" s="60"/>
      <c r="D266" s="60"/>
      <c r="E266" s="60"/>
      <c r="F266" s="60"/>
      <c r="G266" s="60"/>
      <c r="H266" s="60"/>
      <c r="I266" s="60"/>
      <c r="J266" s="61"/>
    </row>
    <row r="267" spans="1:10" x14ac:dyDescent="0.25">
      <c r="A267" s="59"/>
      <c r="B267" s="60"/>
      <c r="C267" s="60"/>
      <c r="D267" s="60"/>
      <c r="E267" s="60"/>
      <c r="F267" s="60"/>
      <c r="G267" s="60"/>
      <c r="H267" s="60"/>
      <c r="I267" s="60"/>
      <c r="J267" s="61"/>
    </row>
    <row r="268" spans="1:10" ht="15.75" customHeight="1" x14ac:dyDescent="0.25">
      <c r="A268" s="59" t="s">
        <v>300</v>
      </c>
      <c r="B268" s="60"/>
      <c r="C268" s="60"/>
      <c r="D268" s="60"/>
      <c r="E268" s="60"/>
      <c r="F268" s="60"/>
      <c r="G268" s="60"/>
      <c r="H268" s="60"/>
      <c r="I268" s="60"/>
      <c r="J268" s="61"/>
    </row>
    <row r="269" spans="1:10" ht="15.75" customHeight="1" x14ac:dyDescent="0.25">
      <c r="A269" s="59" t="s">
        <v>390</v>
      </c>
      <c r="B269" s="60"/>
      <c r="C269" s="60"/>
      <c r="D269" s="60"/>
      <c r="E269" s="60"/>
      <c r="F269" s="60"/>
      <c r="G269" s="60"/>
      <c r="H269" s="60"/>
      <c r="I269" s="60"/>
      <c r="J269" s="61"/>
    </row>
    <row r="270" spans="1:10" ht="15.75" customHeight="1" x14ac:dyDescent="0.25">
      <c r="A270" s="59" t="s">
        <v>301</v>
      </c>
      <c r="B270" s="60"/>
      <c r="C270" s="60"/>
      <c r="D270" s="60"/>
      <c r="E270" s="60"/>
      <c r="F270" s="60"/>
      <c r="G270" s="60"/>
      <c r="H270" s="60"/>
      <c r="I270" s="60"/>
      <c r="J270" s="61"/>
    </row>
    <row r="271" spans="1:10" ht="15.75" customHeight="1" x14ac:dyDescent="0.25">
      <c r="A271" s="59" t="s">
        <v>302</v>
      </c>
      <c r="B271" s="60"/>
      <c r="C271" s="60"/>
      <c r="D271" s="60"/>
      <c r="E271" s="60"/>
      <c r="F271" s="60"/>
      <c r="G271" s="60"/>
      <c r="H271" s="60"/>
      <c r="I271" s="60"/>
      <c r="J271" s="61"/>
    </row>
    <row r="272" spans="1:10" ht="15.75" customHeight="1" x14ac:dyDescent="0.25">
      <c r="A272" s="59" t="s">
        <v>303</v>
      </c>
      <c r="B272" s="60"/>
      <c r="C272" s="60"/>
      <c r="D272" s="60"/>
      <c r="E272" s="60"/>
      <c r="F272" s="60"/>
      <c r="G272" s="60"/>
      <c r="H272" s="60"/>
      <c r="I272" s="60"/>
      <c r="J272" s="61"/>
    </row>
    <row r="273" spans="1:10" ht="15.75" customHeight="1" x14ac:dyDescent="0.25">
      <c r="A273" s="59" t="s">
        <v>304</v>
      </c>
      <c r="B273" s="60"/>
      <c r="C273" s="60"/>
      <c r="D273" s="60"/>
      <c r="E273" s="60"/>
      <c r="F273" s="60"/>
      <c r="G273" s="60"/>
      <c r="H273" s="60"/>
      <c r="I273" s="60"/>
      <c r="J273" s="61"/>
    </row>
    <row r="274" spans="1:10" ht="15.75" customHeight="1" x14ac:dyDescent="0.25">
      <c r="A274" s="59" t="s">
        <v>305</v>
      </c>
      <c r="B274" s="60"/>
      <c r="C274" s="60"/>
      <c r="D274" s="60"/>
      <c r="E274" s="60"/>
      <c r="F274" s="60"/>
      <c r="G274" s="60"/>
      <c r="H274" s="60"/>
      <c r="I274" s="60"/>
      <c r="J274" s="61"/>
    </row>
    <row r="275" spans="1:10" x14ac:dyDescent="0.25">
      <c r="A275" s="59"/>
      <c r="B275" s="60"/>
      <c r="C275" s="60"/>
      <c r="D275" s="60"/>
      <c r="E275" s="60"/>
      <c r="F275" s="60"/>
      <c r="G275" s="60"/>
      <c r="H275" s="60"/>
      <c r="I275" s="60"/>
      <c r="J275" s="61"/>
    </row>
    <row r="276" spans="1:10" ht="15.75" customHeight="1" x14ac:dyDescent="0.25">
      <c r="A276" s="59" t="s">
        <v>210</v>
      </c>
      <c r="B276" s="60"/>
      <c r="C276" s="60"/>
      <c r="D276" s="60"/>
      <c r="E276" s="60"/>
      <c r="F276" s="60"/>
      <c r="G276" s="60"/>
      <c r="H276" s="60"/>
      <c r="I276" s="60"/>
      <c r="J276" s="61"/>
    </row>
    <row r="277" spans="1:10" ht="15.75" customHeight="1" x14ac:dyDescent="0.25">
      <c r="A277" s="59" t="s">
        <v>306</v>
      </c>
      <c r="B277" s="60"/>
      <c r="C277" s="60"/>
      <c r="D277" s="60"/>
      <c r="E277" s="60"/>
      <c r="F277" s="60"/>
      <c r="G277" s="60"/>
      <c r="H277" s="60"/>
      <c r="I277" s="60"/>
      <c r="J277" s="61"/>
    </row>
    <row r="278" spans="1:10" x14ac:dyDescent="0.25">
      <c r="A278" s="59" t="s">
        <v>212</v>
      </c>
      <c r="B278" s="60"/>
      <c r="C278" s="60"/>
      <c r="D278" s="60"/>
      <c r="E278" s="60"/>
      <c r="F278" s="60"/>
      <c r="G278" s="60"/>
      <c r="H278" s="60"/>
      <c r="I278" s="60"/>
      <c r="J278" s="61"/>
    </row>
    <row r="279" spans="1:10" ht="207" customHeight="1" x14ac:dyDescent="0.25">
      <c r="A279" s="59" t="s">
        <v>391</v>
      </c>
      <c r="B279" s="60"/>
      <c r="C279" s="60"/>
      <c r="D279" s="60"/>
      <c r="E279" s="60"/>
      <c r="F279" s="60"/>
      <c r="G279" s="60"/>
      <c r="H279" s="60"/>
      <c r="I279" s="60"/>
      <c r="J279" s="61"/>
    </row>
    <row r="280" spans="1:10" x14ac:dyDescent="0.25">
      <c r="A280" s="59"/>
      <c r="B280" s="60"/>
      <c r="C280" s="60"/>
      <c r="D280" s="60"/>
      <c r="E280" s="60"/>
      <c r="F280" s="60"/>
      <c r="G280" s="60"/>
      <c r="H280" s="60"/>
      <c r="I280" s="60"/>
      <c r="J280" s="61"/>
    </row>
    <row r="281" spans="1:10" ht="31.5" customHeight="1" x14ac:dyDescent="0.25">
      <c r="A281" s="59" t="s">
        <v>307</v>
      </c>
      <c r="B281" s="60"/>
      <c r="C281" s="60"/>
      <c r="D281" s="60"/>
      <c r="E281" s="60"/>
      <c r="F281" s="60"/>
      <c r="G281" s="60"/>
      <c r="H281" s="60"/>
      <c r="I281" s="60"/>
      <c r="J281" s="61"/>
    </row>
    <row r="282" spans="1:10" x14ac:dyDescent="0.25">
      <c r="A282" s="59" t="s">
        <v>212</v>
      </c>
      <c r="B282" s="60"/>
      <c r="C282" s="60"/>
      <c r="D282" s="60"/>
      <c r="E282" s="60"/>
      <c r="F282" s="60"/>
      <c r="G282" s="60"/>
      <c r="H282" s="60"/>
      <c r="I282" s="60"/>
      <c r="J282" s="61"/>
    </row>
    <row r="283" spans="1:10" ht="192.75" customHeight="1" x14ac:dyDescent="0.25">
      <c r="A283" s="59" t="s">
        <v>392</v>
      </c>
      <c r="B283" s="60"/>
      <c r="C283" s="60"/>
      <c r="D283" s="60"/>
      <c r="E283" s="60"/>
      <c r="F283" s="60"/>
      <c r="G283" s="60"/>
      <c r="H283" s="60"/>
      <c r="I283" s="60"/>
      <c r="J283" s="61"/>
    </row>
    <row r="284" spans="1:10" x14ac:dyDescent="0.25">
      <c r="A284" s="59"/>
      <c r="B284" s="60"/>
      <c r="C284" s="60"/>
      <c r="D284" s="60"/>
      <c r="E284" s="60"/>
      <c r="F284" s="60"/>
      <c r="G284" s="60"/>
      <c r="H284" s="60"/>
      <c r="I284" s="60"/>
      <c r="J284" s="61"/>
    </row>
    <row r="285" spans="1:10" ht="15.75" customHeight="1" x14ac:dyDescent="0.25">
      <c r="A285" s="59" t="s">
        <v>308</v>
      </c>
      <c r="B285" s="60"/>
      <c r="C285" s="60"/>
      <c r="D285" s="60"/>
      <c r="E285" s="60"/>
      <c r="F285" s="60"/>
      <c r="G285" s="60"/>
      <c r="H285" s="60"/>
      <c r="I285" s="60"/>
      <c r="J285" s="61"/>
    </row>
    <row r="286" spans="1:10" x14ac:dyDescent="0.25">
      <c r="A286" s="59" t="s">
        <v>212</v>
      </c>
      <c r="B286" s="60"/>
      <c r="C286" s="60"/>
      <c r="D286" s="60"/>
      <c r="E286" s="60"/>
      <c r="F286" s="60"/>
      <c r="G286" s="60"/>
      <c r="H286" s="60"/>
      <c r="I286" s="60"/>
      <c r="J286" s="61"/>
    </row>
    <row r="287" spans="1:10" ht="31.5" customHeight="1" x14ac:dyDescent="0.25">
      <c r="A287" s="59" t="s">
        <v>393</v>
      </c>
      <c r="B287" s="60"/>
      <c r="C287" s="60"/>
      <c r="D287" s="60"/>
      <c r="E287" s="60"/>
      <c r="F287" s="60"/>
      <c r="G287" s="60"/>
      <c r="H287" s="60"/>
      <c r="I287" s="60"/>
      <c r="J287" s="61"/>
    </row>
    <row r="288" spans="1:10" x14ac:dyDescent="0.25">
      <c r="A288" s="59"/>
      <c r="B288" s="60"/>
      <c r="C288" s="60"/>
      <c r="D288" s="60"/>
      <c r="E288" s="60"/>
      <c r="F288" s="60"/>
      <c r="G288" s="60"/>
      <c r="H288" s="60"/>
      <c r="I288" s="60"/>
      <c r="J288" s="61"/>
    </row>
    <row r="289" spans="1:10" ht="15.75" customHeight="1" x14ac:dyDescent="0.25">
      <c r="A289" s="59" t="s">
        <v>309</v>
      </c>
      <c r="B289" s="60"/>
      <c r="C289" s="60"/>
      <c r="D289" s="60"/>
      <c r="E289" s="60"/>
      <c r="F289" s="60"/>
      <c r="G289" s="60"/>
      <c r="H289" s="60"/>
      <c r="I289" s="60"/>
      <c r="J289" s="61"/>
    </row>
    <row r="290" spans="1:10" x14ac:dyDescent="0.25">
      <c r="A290" s="59" t="s">
        <v>212</v>
      </c>
      <c r="B290" s="60"/>
      <c r="C290" s="60"/>
      <c r="D290" s="60"/>
      <c r="E290" s="60"/>
      <c r="F290" s="60"/>
      <c r="G290" s="60"/>
      <c r="H290" s="60"/>
      <c r="I290" s="60"/>
      <c r="J290" s="61"/>
    </row>
    <row r="291" spans="1:10" ht="47.25" customHeight="1" x14ac:dyDescent="0.25">
      <c r="A291" s="59" t="s">
        <v>394</v>
      </c>
      <c r="B291" s="60"/>
      <c r="C291" s="60"/>
      <c r="D291" s="60"/>
      <c r="E291" s="60"/>
      <c r="F291" s="60"/>
      <c r="G291" s="60"/>
      <c r="H291" s="60"/>
      <c r="I291" s="60"/>
      <c r="J291" s="61"/>
    </row>
    <row r="292" spans="1:10" ht="16.5" thickBot="1" x14ac:dyDescent="0.3">
      <c r="A292" s="42"/>
      <c r="B292" s="41"/>
      <c r="C292" s="41"/>
      <c r="D292" s="41"/>
      <c r="E292" s="41"/>
      <c r="F292" s="41"/>
      <c r="G292" s="41"/>
      <c r="H292" s="41"/>
      <c r="I292" s="41"/>
      <c r="J292" s="43"/>
    </row>
    <row r="293" spans="1:10" ht="25.5" customHeight="1" x14ac:dyDescent="0.25">
      <c r="A293" s="69" t="s">
        <v>310</v>
      </c>
      <c r="B293" s="70"/>
      <c r="C293" s="70"/>
      <c r="D293" s="70"/>
      <c r="E293" s="70"/>
      <c r="F293" s="70"/>
      <c r="G293" s="70"/>
      <c r="H293" s="70"/>
      <c r="I293" s="70"/>
      <c r="J293" s="71"/>
    </row>
    <row r="294" spans="1:10" ht="32.25" customHeight="1" x14ac:dyDescent="0.25">
      <c r="A294" s="59" t="s">
        <v>395</v>
      </c>
      <c r="B294" s="60"/>
      <c r="C294" s="60"/>
      <c r="D294" s="60"/>
      <c r="E294" s="60"/>
      <c r="F294" s="60"/>
      <c r="G294" s="60"/>
      <c r="H294" s="60"/>
      <c r="I294" s="60"/>
      <c r="J294" s="61"/>
    </row>
    <row r="295" spans="1:10" ht="25.5" customHeight="1" x14ac:dyDescent="0.25">
      <c r="A295" s="59"/>
      <c r="B295" s="60"/>
      <c r="C295" s="60"/>
      <c r="D295" s="60"/>
      <c r="E295" s="60"/>
      <c r="F295" s="60"/>
      <c r="G295" s="60"/>
      <c r="H295" s="60"/>
      <c r="I295" s="60"/>
      <c r="J295" s="61"/>
    </row>
    <row r="296" spans="1:10" ht="15.75" customHeight="1" x14ac:dyDescent="0.25">
      <c r="A296" s="59" t="s">
        <v>210</v>
      </c>
      <c r="B296" s="60"/>
      <c r="C296" s="60"/>
      <c r="D296" s="60"/>
      <c r="E296" s="60"/>
      <c r="F296" s="60"/>
      <c r="G296" s="60"/>
      <c r="H296" s="60"/>
      <c r="I296" s="60"/>
      <c r="J296" s="61"/>
    </row>
    <row r="297" spans="1:10" ht="31.5" customHeight="1" x14ac:dyDescent="0.25">
      <c r="A297" s="59" t="s">
        <v>311</v>
      </c>
      <c r="B297" s="60"/>
      <c r="C297" s="60"/>
      <c r="D297" s="60"/>
      <c r="E297" s="60"/>
      <c r="F297" s="60"/>
      <c r="G297" s="60"/>
      <c r="H297" s="60"/>
      <c r="I297" s="60"/>
      <c r="J297" s="61"/>
    </row>
    <row r="298" spans="1:10" x14ac:dyDescent="0.25">
      <c r="A298" s="59" t="s">
        <v>212</v>
      </c>
      <c r="B298" s="60"/>
      <c r="C298" s="60"/>
      <c r="D298" s="60"/>
      <c r="E298" s="60"/>
      <c r="F298" s="60"/>
      <c r="G298" s="60"/>
      <c r="H298" s="60"/>
      <c r="I298" s="60"/>
      <c r="J298" s="61"/>
    </row>
    <row r="299" spans="1:10" ht="15.75" customHeight="1" x14ac:dyDescent="0.25">
      <c r="A299" s="59" t="s">
        <v>396</v>
      </c>
      <c r="B299" s="60"/>
      <c r="C299" s="60"/>
      <c r="D299" s="60"/>
      <c r="E299" s="60"/>
      <c r="F299" s="60"/>
      <c r="G299" s="60"/>
      <c r="H299" s="60"/>
      <c r="I299" s="60"/>
      <c r="J299" s="61"/>
    </row>
    <row r="300" spans="1:10" ht="101.25" customHeight="1" x14ac:dyDescent="0.25">
      <c r="A300" s="59" t="s">
        <v>312</v>
      </c>
      <c r="B300" s="60"/>
      <c r="C300" s="60"/>
      <c r="D300" s="60"/>
      <c r="E300" s="60"/>
      <c r="F300" s="60"/>
      <c r="G300" s="60"/>
      <c r="H300" s="60"/>
      <c r="I300" s="60"/>
      <c r="J300" s="61"/>
    </row>
    <row r="301" spans="1:10" ht="89.25" customHeight="1" x14ac:dyDescent="0.25">
      <c r="A301" s="59" t="s">
        <v>313</v>
      </c>
      <c r="B301" s="60"/>
      <c r="C301" s="60"/>
      <c r="D301" s="60"/>
      <c r="E301" s="60"/>
      <c r="F301" s="60"/>
      <c r="G301" s="60"/>
      <c r="H301" s="60"/>
      <c r="I301" s="60"/>
      <c r="J301" s="61"/>
    </row>
    <row r="302" spans="1:10" x14ac:dyDescent="0.25">
      <c r="A302" s="59"/>
      <c r="B302" s="60"/>
      <c r="C302" s="60"/>
      <c r="D302" s="60"/>
      <c r="E302" s="60"/>
      <c r="F302" s="60"/>
      <c r="G302" s="60"/>
      <c r="H302" s="60"/>
      <c r="I302" s="60"/>
      <c r="J302" s="61"/>
    </row>
    <row r="303" spans="1:10" ht="31.5" customHeight="1" x14ac:dyDescent="0.25">
      <c r="A303" s="59" t="s">
        <v>314</v>
      </c>
      <c r="B303" s="60"/>
      <c r="C303" s="60"/>
      <c r="D303" s="60"/>
      <c r="E303" s="60"/>
      <c r="F303" s="60"/>
      <c r="G303" s="60"/>
      <c r="H303" s="60"/>
      <c r="I303" s="60"/>
      <c r="J303" s="61"/>
    </row>
    <row r="304" spans="1:10" x14ac:dyDescent="0.25">
      <c r="A304" s="59" t="s">
        <v>212</v>
      </c>
      <c r="B304" s="60"/>
      <c r="C304" s="60"/>
      <c r="D304" s="60"/>
      <c r="E304" s="60"/>
      <c r="F304" s="60"/>
      <c r="G304" s="60"/>
      <c r="H304" s="60"/>
      <c r="I304" s="60"/>
      <c r="J304" s="61"/>
    </row>
    <row r="305" spans="1:10" ht="131.25" customHeight="1" x14ac:dyDescent="0.25">
      <c r="A305" s="59" t="s">
        <v>397</v>
      </c>
      <c r="B305" s="60"/>
      <c r="C305" s="60"/>
      <c r="D305" s="60"/>
      <c r="E305" s="60"/>
      <c r="F305" s="60"/>
      <c r="G305" s="60"/>
      <c r="H305" s="60"/>
      <c r="I305" s="60"/>
      <c r="J305" s="61"/>
    </row>
    <row r="306" spans="1:10" x14ac:dyDescent="0.25">
      <c r="A306" s="59"/>
      <c r="B306" s="60"/>
      <c r="C306" s="60"/>
      <c r="D306" s="60"/>
      <c r="E306" s="60"/>
      <c r="F306" s="60"/>
      <c r="G306" s="60"/>
      <c r="H306" s="60"/>
      <c r="I306" s="60"/>
      <c r="J306" s="61"/>
    </row>
    <row r="307" spans="1:10" ht="15.75" customHeight="1" x14ac:dyDescent="0.25">
      <c r="A307" s="59" t="s">
        <v>315</v>
      </c>
      <c r="B307" s="60"/>
      <c r="C307" s="60"/>
      <c r="D307" s="60"/>
      <c r="E307" s="60"/>
      <c r="F307" s="60"/>
      <c r="G307" s="60"/>
      <c r="H307" s="60"/>
      <c r="I307" s="60"/>
      <c r="J307" s="61"/>
    </row>
    <row r="308" spans="1:10" x14ac:dyDescent="0.25">
      <c r="A308" s="59" t="s">
        <v>212</v>
      </c>
      <c r="B308" s="60"/>
      <c r="C308" s="60"/>
      <c r="D308" s="60"/>
      <c r="E308" s="60"/>
      <c r="F308" s="60"/>
      <c r="G308" s="60"/>
      <c r="H308" s="60"/>
      <c r="I308" s="60"/>
      <c r="J308" s="61"/>
    </row>
    <row r="309" spans="1:10" ht="145.5" customHeight="1" x14ac:dyDescent="0.25">
      <c r="A309" s="59" t="s">
        <v>398</v>
      </c>
      <c r="B309" s="60"/>
      <c r="C309" s="60"/>
      <c r="D309" s="60"/>
      <c r="E309" s="60"/>
      <c r="F309" s="60"/>
      <c r="G309" s="60"/>
      <c r="H309" s="60"/>
      <c r="I309" s="60"/>
      <c r="J309" s="61"/>
    </row>
    <row r="310" spans="1:10" x14ac:dyDescent="0.25">
      <c r="A310" s="59"/>
      <c r="B310" s="60"/>
      <c r="C310" s="60"/>
      <c r="D310" s="60"/>
      <c r="E310" s="60"/>
      <c r="F310" s="60"/>
      <c r="G310" s="60"/>
      <c r="H310" s="60"/>
      <c r="I310" s="60"/>
      <c r="J310" s="61"/>
    </row>
    <row r="311" spans="1:10" ht="15.75" customHeight="1" x14ac:dyDescent="0.25">
      <c r="A311" s="59" t="s">
        <v>316</v>
      </c>
      <c r="B311" s="60"/>
      <c r="C311" s="60"/>
      <c r="D311" s="60"/>
      <c r="E311" s="60"/>
      <c r="F311" s="60"/>
      <c r="G311" s="60"/>
      <c r="H311" s="60"/>
      <c r="I311" s="60"/>
      <c r="J311" s="61"/>
    </row>
    <row r="312" spans="1:10" x14ac:dyDescent="0.25">
      <c r="A312" s="59" t="s">
        <v>212</v>
      </c>
      <c r="B312" s="60"/>
      <c r="C312" s="60"/>
      <c r="D312" s="60"/>
      <c r="E312" s="60"/>
      <c r="F312" s="60"/>
      <c r="G312" s="60"/>
      <c r="H312" s="60"/>
      <c r="I312" s="60"/>
      <c r="J312" s="61"/>
    </row>
    <row r="313" spans="1:10" ht="31.5" customHeight="1" x14ac:dyDescent="0.25">
      <c r="A313" s="59" t="s">
        <v>399</v>
      </c>
      <c r="B313" s="60"/>
      <c r="C313" s="60"/>
      <c r="D313" s="60"/>
      <c r="E313" s="60"/>
      <c r="F313" s="60"/>
      <c r="G313" s="60"/>
      <c r="H313" s="60"/>
      <c r="I313" s="60"/>
      <c r="J313" s="61"/>
    </row>
    <row r="314" spans="1:10" x14ac:dyDescent="0.25">
      <c r="A314" s="59"/>
      <c r="B314" s="60"/>
      <c r="C314" s="60"/>
      <c r="D314" s="60"/>
      <c r="E314" s="60"/>
      <c r="F314" s="60"/>
      <c r="G314" s="60"/>
      <c r="H314" s="60"/>
      <c r="I314" s="60"/>
      <c r="J314" s="61"/>
    </row>
    <row r="315" spans="1:10" ht="15.75" customHeight="1" x14ac:dyDescent="0.25">
      <c r="A315" s="59" t="s">
        <v>317</v>
      </c>
      <c r="B315" s="60"/>
      <c r="C315" s="60"/>
      <c r="D315" s="60"/>
      <c r="E315" s="60"/>
      <c r="F315" s="60"/>
      <c r="G315" s="60"/>
      <c r="H315" s="60"/>
      <c r="I315" s="60"/>
      <c r="J315" s="61"/>
    </row>
    <row r="316" spans="1:10" x14ac:dyDescent="0.25">
      <c r="A316" s="59" t="s">
        <v>212</v>
      </c>
      <c r="B316" s="60"/>
      <c r="C316" s="60"/>
      <c r="D316" s="60"/>
      <c r="E316" s="60"/>
      <c r="F316" s="60"/>
      <c r="G316" s="60"/>
      <c r="H316" s="60"/>
      <c r="I316" s="60"/>
      <c r="J316" s="61"/>
    </row>
    <row r="317" spans="1:10" ht="31.5" customHeight="1" x14ac:dyDescent="0.25">
      <c r="A317" s="59" t="s">
        <v>400</v>
      </c>
      <c r="B317" s="60"/>
      <c r="C317" s="60"/>
      <c r="D317" s="60"/>
      <c r="E317" s="60"/>
      <c r="F317" s="60"/>
      <c r="G317" s="60"/>
      <c r="H317" s="60"/>
      <c r="I317" s="60"/>
      <c r="J317" s="61"/>
    </row>
    <row r="318" spans="1:10" x14ac:dyDescent="0.25">
      <c r="A318" s="59"/>
      <c r="B318" s="60"/>
      <c r="C318" s="60"/>
      <c r="D318" s="60"/>
      <c r="E318" s="60"/>
      <c r="F318" s="60"/>
      <c r="G318" s="60"/>
      <c r="H318" s="60"/>
      <c r="I318" s="60"/>
      <c r="J318" s="61"/>
    </row>
    <row r="319" spans="1:10" ht="31.5" customHeight="1" x14ac:dyDescent="0.25">
      <c r="A319" s="59" t="s">
        <v>318</v>
      </c>
      <c r="B319" s="60"/>
      <c r="C319" s="60"/>
      <c r="D319" s="60"/>
      <c r="E319" s="60"/>
      <c r="F319" s="60"/>
      <c r="G319" s="60"/>
      <c r="H319" s="60"/>
      <c r="I319" s="60"/>
      <c r="J319" s="61"/>
    </row>
    <row r="320" spans="1:10" x14ac:dyDescent="0.25">
      <c r="A320" s="59" t="s">
        <v>212</v>
      </c>
      <c r="B320" s="60"/>
      <c r="C320" s="60"/>
      <c r="D320" s="60"/>
      <c r="E320" s="60"/>
      <c r="F320" s="60"/>
      <c r="G320" s="60"/>
      <c r="H320" s="60"/>
      <c r="I320" s="60"/>
      <c r="J320" s="61"/>
    </row>
    <row r="321" spans="1:10" ht="78.75" customHeight="1" x14ac:dyDescent="0.25">
      <c r="A321" s="59" t="s">
        <v>401</v>
      </c>
      <c r="B321" s="60"/>
      <c r="C321" s="60"/>
      <c r="D321" s="60"/>
      <c r="E321" s="60"/>
      <c r="F321" s="60"/>
      <c r="G321" s="60"/>
      <c r="H321" s="60"/>
      <c r="I321" s="60"/>
      <c r="J321" s="61"/>
    </row>
    <row r="322" spans="1:10" x14ac:dyDescent="0.25">
      <c r="A322" s="59"/>
      <c r="B322" s="60"/>
      <c r="C322" s="60"/>
      <c r="D322" s="60"/>
      <c r="E322" s="60"/>
      <c r="F322" s="60"/>
      <c r="G322" s="60"/>
      <c r="H322" s="60"/>
      <c r="I322" s="60"/>
      <c r="J322" s="61"/>
    </row>
    <row r="323" spans="1:10" ht="31.5" customHeight="1" x14ac:dyDescent="0.25">
      <c r="A323" s="59" t="s">
        <v>319</v>
      </c>
      <c r="B323" s="60"/>
      <c r="C323" s="60"/>
      <c r="D323" s="60"/>
      <c r="E323" s="60"/>
      <c r="F323" s="60"/>
      <c r="G323" s="60"/>
      <c r="H323" s="60"/>
      <c r="I323" s="60"/>
      <c r="J323" s="61"/>
    </row>
    <row r="324" spans="1:10" x14ac:dyDescent="0.25">
      <c r="A324" s="59" t="s">
        <v>212</v>
      </c>
      <c r="B324" s="60"/>
      <c r="C324" s="60"/>
      <c r="D324" s="60"/>
      <c r="E324" s="60"/>
      <c r="F324" s="60"/>
      <c r="G324" s="60"/>
      <c r="H324" s="60"/>
      <c r="I324" s="60"/>
      <c r="J324" s="61"/>
    </row>
    <row r="325" spans="1:10" ht="78.75" customHeight="1" x14ac:dyDescent="0.25">
      <c r="A325" s="59" t="s">
        <v>402</v>
      </c>
      <c r="B325" s="60"/>
      <c r="C325" s="60"/>
      <c r="D325" s="60"/>
      <c r="E325" s="60"/>
      <c r="F325" s="60"/>
      <c r="G325" s="60"/>
      <c r="H325" s="60"/>
      <c r="I325" s="60"/>
      <c r="J325" s="61"/>
    </row>
    <row r="326" spans="1:10" x14ac:dyDescent="0.25">
      <c r="A326" s="59"/>
      <c r="B326" s="60"/>
      <c r="C326" s="60"/>
      <c r="D326" s="60"/>
      <c r="E326" s="60"/>
      <c r="F326" s="60"/>
      <c r="G326" s="60"/>
      <c r="H326" s="60"/>
      <c r="I326" s="60"/>
      <c r="J326" s="61"/>
    </row>
    <row r="327" spans="1:10" ht="15.75" customHeight="1" x14ac:dyDescent="0.25">
      <c r="A327" s="59" t="s">
        <v>320</v>
      </c>
      <c r="B327" s="60"/>
      <c r="C327" s="60"/>
      <c r="D327" s="60"/>
      <c r="E327" s="60"/>
      <c r="F327" s="60"/>
      <c r="G327" s="60"/>
      <c r="H327" s="60"/>
      <c r="I327" s="60"/>
      <c r="J327" s="61"/>
    </row>
    <row r="328" spans="1:10" x14ac:dyDescent="0.25">
      <c r="A328" s="59" t="s">
        <v>212</v>
      </c>
      <c r="B328" s="60"/>
      <c r="C328" s="60"/>
      <c r="D328" s="60"/>
      <c r="E328" s="60"/>
      <c r="F328" s="60"/>
      <c r="G328" s="60"/>
      <c r="H328" s="60"/>
      <c r="I328" s="60"/>
      <c r="J328" s="61"/>
    </row>
    <row r="329" spans="1:10" ht="31.5" customHeight="1" x14ac:dyDescent="0.25">
      <c r="A329" s="59" t="s">
        <v>403</v>
      </c>
      <c r="B329" s="60"/>
      <c r="C329" s="60"/>
      <c r="D329" s="60"/>
      <c r="E329" s="60"/>
      <c r="F329" s="60"/>
      <c r="G329" s="60"/>
      <c r="H329" s="60"/>
      <c r="I329" s="60"/>
      <c r="J329" s="61"/>
    </row>
    <row r="330" spans="1:10" x14ac:dyDescent="0.25">
      <c r="A330" s="59"/>
      <c r="B330" s="60"/>
      <c r="C330" s="60"/>
      <c r="D330" s="60"/>
      <c r="E330" s="60"/>
      <c r="F330" s="60"/>
      <c r="G330" s="60"/>
      <c r="H330" s="60"/>
      <c r="I330" s="60"/>
      <c r="J330" s="61"/>
    </row>
    <row r="331" spans="1:10" ht="15.75" customHeight="1" x14ac:dyDescent="0.25">
      <c r="A331" s="59" t="s">
        <v>321</v>
      </c>
      <c r="B331" s="60"/>
      <c r="C331" s="60"/>
      <c r="D331" s="60"/>
      <c r="E331" s="60"/>
      <c r="F331" s="60"/>
      <c r="G331" s="60"/>
      <c r="H331" s="60"/>
      <c r="I331" s="60"/>
      <c r="J331" s="61"/>
    </row>
    <row r="332" spans="1:10" ht="15.75" customHeight="1" x14ac:dyDescent="0.25">
      <c r="A332" s="59" t="s">
        <v>390</v>
      </c>
      <c r="B332" s="60"/>
      <c r="C332" s="60"/>
      <c r="D332" s="60"/>
      <c r="E332" s="60"/>
      <c r="F332" s="60"/>
      <c r="G332" s="60"/>
      <c r="H332" s="60"/>
      <c r="I332" s="60"/>
      <c r="J332" s="61"/>
    </row>
    <row r="333" spans="1:10" ht="15.75" customHeight="1" x14ac:dyDescent="0.25">
      <c r="A333" s="59" t="s">
        <v>322</v>
      </c>
      <c r="B333" s="60"/>
      <c r="C333" s="60"/>
      <c r="D333" s="60"/>
      <c r="E333" s="60"/>
      <c r="F333" s="60"/>
      <c r="G333" s="60"/>
      <c r="H333" s="60"/>
      <c r="I333" s="60"/>
      <c r="J333" s="61"/>
    </row>
    <row r="334" spans="1:10" ht="15.75" customHeight="1" x14ac:dyDescent="0.25">
      <c r="A334" s="59" t="s">
        <v>323</v>
      </c>
      <c r="B334" s="60"/>
      <c r="C334" s="60"/>
      <c r="D334" s="60"/>
      <c r="E334" s="60"/>
      <c r="F334" s="60"/>
      <c r="G334" s="60"/>
      <c r="H334" s="60"/>
      <c r="I334" s="60"/>
      <c r="J334" s="61"/>
    </row>
    <row r="335" spans="1:10" ht="15.75" customHeight="1" x14ac:dyDescent="0.25">
      <c r="A335" s="59" t="s">
        <v>324</v>
      </c>
      <c r="B335" s="60"/>
      <c r="C335" s="60"/>
      <c r="D335" s="60"/>
      <c r="E335" s="60"/>
      <c r="F335" s="60"/>
      <c r="G335" s="60"/>
      <c r="H335" s="60"/>
      <c r="I335" s="60"/>
      <c r="J335" s="61"/>
    </row>
    <row r="336" spans="1:10" ht="15.75" customHeight="1" x14ac:dyDescent="0.25">
      <c r="A336" s="59" t="s">
        <v>325</v>
      </c>
      <c r="B336" s="60"/>
      <c r="C336" s="60"/>
      <c r="D336" s="60"/>
      <c r="E336" s="60"/>
      <c r="F336" s="60"/>
      <c r="G336" s="60"/>
      <c r="H336" s="60"/>
      <c r="I336" s="60"/>
      <c r="J336" s="61"/>
    </row>
    <row r="337" spans="1:10" x14ac:dyDescent="0.25">
      <c r="A337" s="59"/>
      <c r="B337" s="60"/>
      <c r="C337" s="60"/>
      <c r="D337" s="60"/>
      <c r="E337" s="60"/>
      <c r="F337" s="60"/>
      <c r="G337" s="60"/>
      <c r="H337" s="60"/>
      <c r="I337" s="60"/>
      <c r="J337" s="61"/>
    </row>
    <row r="338" spans="1:10" ht="15.75" customHeight="1" x14ac:dyDescent="0.25">
      <c r="A338" s="59" t="s">
        <v>210</v>
      </c>
      <c r="B338" s="60"/>
      <c r="C338" s="60"/>
      <c r="D338" s="60"/>
      <c r="E338" s="60"/>
      <c r="F338" s="60"/>
      <c r="G338" s="60"/>
      <c r="H338" s="60"/>
      <c r="I338" s="60"/>
      <c r="J338" s="61"/>
    </row>
    <row r="339" spans="1:10" ht="15.75" customHeight="1" x14ac:dyDescent="0.25">
      <c r="A339" s="59" t="s">
        <v>326</v>
      </c>
      <c r="B339" s="60"/>
      <c r="C339" s="60"/>
      <c r="D339" s="60"/>
      <c r="E339" s="60"/>
      <c r="F339" s="60"/>
      <c r="G339" s="60"/>
      <c r="H339" s="60"/>
      <c r="I339" s="60"/>
      <c r="J339" s="61"/>
    </row>
    <row r="340" spans="1:10" x14ac:dyDescent="0.25">
      <c r="A340" s="59" t="s">
        <v>212</v>
      </c>
      <c r="B340" s="60"/>
      <c r="C340" s="60"/>
      <c r="D340" s="60"/>
      <c r="E340" s="60"/>
      <c r="F340" s="60"/>
      <c r="G340" s="60"/>
      <c r="H340" s="60"/>
      <c r="I340" s="60"/>
      <c r="J340" s="61"/>
    </row>
    <row r="341" spans="1:10" ht="180" customHeight="1" x14ac:dyDescent="0.25">
      <c r="A341" s="59" t="s">
        <v>404</v>
      </c>
      <c r="B341" s="60"/>
      <c r="C341" s="60"/>
      <c r="D341" s="60"/>
      <c r="E341" s="60"/>
      <c r="F341" s="60"/>
      <c r="G341" s="60"/>
      <c r="H341" s="60"/>
      <c r="I341" s="60"/>
      <c r="J341" s="61"/>
    </row>
    <row r="342" spans="1:10" ht="15" customHeight="1" x14ac:dyDescent="0.25">
      <c r="A342" s="59"/>
      <c r="B342" s="60"/>
      <c r="C342" s="60"/>
      <c r="D342" s="60"/>
      <c r="E342" s="60"/>
      <c r="F342" s="60"/>
      <c r="G342" s="60"/>
      <c r="H342" s="60"/>
      <c r="I342" s="60"/>
      <c r="J342" s="61"/>
    </row>
    <row r="343" spans="1:10" ht="15.75" customHeight="1" x14ac:dyDescent="0.25">
      <c r="A343" s="59" t="s">
        <v>327</v>
      </c>
      <c r="B343" s="60"/>
      <c r="C343" s="60"/>
      <c r="D343" s="60"/>
      <c r="E343" s="60"/>
      <c r="F343" s="60"/>
      <c r="G343" s="60"/>
      <c r="H343" s="60"/>
      <c r="I343" s="60"/>
      <c r="J343" s="61"/>
    </row>
    <row r="344" spans="1:10" x14ac:dyDescent="0.25">
      <c r="A344" s="59" t="s">
        <v>212</v>
      </c>
      <c r="B344" s="60"/>
      <c r="C344" s="60"/>
      <c r="D344" s="60"/>
      <c r="E344" s="60"/>
      <c r="F344" s="60"/>
      <c r="G344" s="60"/>
      <c r="H344" s="60"/>
      <c r="I344" s="60"/>
      <c r="J344" s="61"/>
    </row>
    <row r="345" spans="1:10" ht="105" customHeight="1" x14ac:dyDescent="0.25">
      <c r="A345" s="59" t="s">
        <v>405</v>
      </c>
      <c r="B345" s="60"/>
      <c r="C345" s="60"/>
      <c r="D345" s="60"/>
      <c r="E345" s="60"/>
      <c r="F345" s="60"/>
      <c r="G345" s="60"/>
      <c r="H345" s="60"/>
      <c r="I345" s="60"/>
      <c r="J345" s="61"/>
    </row>
    <row r="346" spans="1:10" x14ac:dyDescent="0.25">
      <c r="A346" s="59"/>
      <c r="B346" s="60"/>
      <c r="C346" s="60"/>
      <c r="D346" s="60"/>
      <c r="E346" s="60"/>
      <c r="F346" s="60"/>
      <c r="G346" s="60"/>
      <c r="H346" s="60"/>
      <c r="I346" s="60"/>
      <c r="J346" s="61"/>
    </row>
    <row r="347" spans="1:10" ht="31.5" customHeight="1" x14ac:dyDescent="0.25">
      <c r="A347" s="59" t="s">
        <v>328</v>
      </c>
      <c r="B347" s="60"/>
      <c r="C347" s="60"/>
      <c r="D347" s="60"/>
      <c r="E347" s="60"/>
      <c r="F347" s="60"/>
      <c r="G347" s="60"/>
      <c r="H347" s="60"/>
      <c r="I347" s="60"/>
      <c r="J347" s="61"/>
    </row>
    <row r="348" spans="1:10" x14ac:dyDescent="0.25">
      <c r="A348" s="59" t="s">
        <v>212</v>
      </c>
      <c r="B348" s="60"/>
      <c r="C348" s="60"/>
      <c r="D348" s="60"/>
      <c r="E348" s="60"/>
      <c r="F348" s="60"/>
      <c r="G348" s="60"/>
      <c r="H348" s="60"/>
      <c r="I348" s="60"/>
      <c r="J348" s="61"/>
    </row>
    <row r="349" spans="1:10" ht="191.25" customHeight="1" x14ac:dyDescent="0.25">
      <c r="A349" s="59" t="s">
        <v>406</v>
      </c>
      <c r="B349" s="60"/>
      <c r="C349" s="60"/>
      <c r="D349" s="60"/>
      <c r="E349" s="60"/>
      <c r="F349" s="60"/>
      <c r="G349" s="60"/>
      <c r="H349" s="60"/>
      <c r="I349" s="60"/>
      <c r="J349" s="61"/>
    </row>
    <row r="350" spans="1:10" x14ac:dyDescent="0.25">
      <c r="A350" s="59"/>
      <c r="B350" s="60"/>
      <c r="C350" s="60"/>
      <c r="D350" s="60"/>
      <c r="E350" s="60"/>
      <c r="F350" s="60"/>
      <c r="G350" s="60"/>
      <c r="H350" s="60"/>
      <c r="I350" s="60"/>
      <c r="J350" s="61"/>
    </row>
    <row r="351" spans="1:10" ht="15.75" customHeight="1" x14ac:dyDescent="0.25">
      <c r="A351" s="59" t="s">
        <v>329</v>
      </c>
      <c r="B351" s="60"/>
      <c r="C351" s="60"/>
      <c r="D351" s="60"/>
      <c r="E351" s="60"/>
      <c r="F351" s="60"/>
      <c r="G351" s="60"/>
      <c r="H351" s="60"/>
      <c r="I351" s="60"/>
      <c r="J351" s="61"/>
    </row>
    <row r="352" spans="1:10" x14ac:dyDescent="0.25">
      <c r="A352" s="59" t="s">
        <v>212</v>
      </c>
      <c r="B352" s="60"/>
      <c r="C352" s="60"/>
      <c r="D352" s="60"/>
      <c r="E352" s="60"/>
      <c r="F352" s="60"/>
      <c r="G352" s="60"/>
      <c r="H352" s="60"/>
      <c r="I352" s="60"/>
      <c r="J352" s="61"/>
    </row>
    <row r="353" spans="1:10" ht="31.5" customHeight="1" x14ac:dyDescent="0.25">
      <c r="A353" s="59" t="s">
        <v>407</v>
      </c>
      <c r="B353" s="60"/>
      <c r="C353" s="60"/>
      <c r="D353" s="60"/>
      <c r="E353" s="60"/>
      <c r="F353" s="60"/>
      <c r="G353" s="60"/>
      <c r="H353" s="60"/>
      <c r="I353" s="60"/>
      <c r="J353" s="61"/>
    </row>
    <row r="354" spans="1:10" x14ac:dyDescent="0.25">
      <c r="A354" s="59"/>
      <c r="B354" s="60"/>
      <c r="C354" s="60"/>
      <c r="D354" s="60"/>
      <c r="E354" s="60"/>
      <c r="F354" s="60"/>
      <c r="G354" s="60"/>
      <c r="H354" s="60"/>
      <c r="I354" s="60"/>
      <c r="J354" s="61"/>
    </row>
    <row r="355" spans="1:10" ht="31.5" customHeight="1" x14ac:dyDescent="0.25">
      <c r="A355" s="59" t="s">
        <v>330</v>
      </c>
      <c r="B355" s="60"/>
      <c r="C355" s="60"/>
      <c r="D355" s="60"/>
      <c r="E355" s="60"/>
      <c r="F355" s="60"/>
      <c r="G355" s="60"/>
      <c r="H355" s="60"/>
      <c r="I355" s="60"/>
      <c r="J355" s="61"/>
    </row>
    <row r="356" spans="1:10" x14ac:dyDescent="0.25">
      <c r="A356" s="59" t="s">
        <v>212</v>
      </c>
      <c r="B356" s="60"/>
      <c r="C356" s="60"/>
      <c r="D356" s="60"/>
      <c r="E356" s="60"/>
      <c r="F356" s="60"/>
      <c r="G356" s="60"/>
      <c r="H356" s="60"/>
      <c r="I356" s="60"/>
      <c r="J356" s="61"/>
    </row>
    <row r="357" spans="1:10" ht="52.5" customHeight="1" thickBot="1" x14ac:dyDescent="0.3">
      <c r="A357" s="62" t="s">
        <v>408</v>
      </c>
      <c r="B357" s="63"/>
      <c r="C357" s="63"/>
      <c r="D357" s="63"/>
      <c r="E357" s="63"/>
      <c r="F357" s="63"/>
      <c r="G357" s="63"/>
      <c r="H357" s="63"/>
      <c r="I357" s="63"/>
      <c r="J357" s="64"/>
    </row>
  </sheetData>
  <mergeCells count="353">
    <mergeCell ref="A3:J4"/>
    <mergeCell ref="A5:B5"/>
    <mergeCell ref="C5:J5"/>
    <mergeCell ref="A6:B6"/>
    <mergeCell ref="C6:J6"/>
    <mergeCell ref="A7:B7"/>
    <mergeCell ref="C7:J7"/>
    <mergeCell ref="A15:J15"/>
    <mergeCell ref="A16:J16"/>
    <mergeCell ref="A17:J17"/>
    <mergeCell ref="A18:J18"/>
    <mergeCell ref="A19:J19"/>
    <mergeCell ref="A20:J20"/>
    <mergeCell ref="A8:B8"/>
    <mergeCell ref="C8:J8"/>
    <mergeCell ref="A9:J9"/>
    <mergeCell ref="A10:J11"/>
    <mergeCell ref="A13:J13"/>
    <mergeCell ref="A14:J14"/>
    <mergeCell ref="A27:J27"/>
    <mergeCell ref="A28:J28"/>
    <mergeCell ref="A29:J29"/>
    <mergeCell ref="A30:J30"/>
    <mergeCell ref="A31:J31"/>
    <mergeCell ref="A32:J32"/>
    <mergeCell ref="A21:J21"/>
    <mergeCell ref="A22:J22"/>
    <mergeCell ref="A23:J23"/>
    <mergeCell ref="A24:J24"/>
    <mergeCell ref="A25:J25"/>
    <mergeCell ref="A26:J26"/>
    <mergeCell ref="A39:J39"/>
    <mergeCell ref="A40:J40"/>
    <mergeCell ref="A41:J41"/>
    <mergeCell ref="A42:J42"/>
    <mergeCell ref="A43:J43"/>
    <mergeCell ref="A44:J44"/>
    <mergeCell ref="A33:J33"/>
    <mergeCell ref="A34:J34"/>
    <mergeCell ref="A35:J35"/>
    <mergeCell ref="A36:J36"/>
    <mergeCell ref="A37:J37"/>
    <mergeCell ref="A38:J38"/>
    <mergeCell ref="A51:J51"/>
    <mergeCell ref="A52:J52"/>
    <mergeCell ref="A53:J53"/>
    <mergeCell ref="A54:J54"/>
    <mergeCell ref="A55:J55"/>
    <mergeCell ref="A56:J56"/>
    <mergeCell ref="A45:J45"/>
    <mergeCell ref="A46:J46"/>
    <mergeCell ref="A47:J47"/>
    <mergeCell ref="A48:J48"/>
    <mergeCell ref="A49:J49"/>
    <mergeCell ref="A50:J50"/>
    <mergeCell ref="A63:J63"/>
    <mergeCell ref="A64:J65"/>
    <mergeCell ref="A66:J66"/>
    <mergeCell ref="A67:J67"/>
    <mergeCell ref="A68:J68"/>
    <mergeCell ref="A69:J69"/>
    <mergeCell ref="A57:J57"/>
    <mergeCell ref="A58:J58"/>
    <mergeCell ref="A59:J59"/>
    <mergeCell ref="A60:J60"/>
    <mergeCell ref="A61:J61"/>
    <mergeCell ref="A62:J62"/>
    <mergeCell ref="A76:J76"/>
    <mergeCell ref="A77:J77"/>
    <mergeCell ref="A78:J78"/>
    <mergeCell ref="A79:J79"/>
    <mergeCell ref="A80:J80"/>
    <mergeCell ref="A81:J81"/>
    <mergeCell ref="A70:J70"/>
    <mergeCell ref="A71:J71"/>
    <mergeCell ref="A72:J72"/>
    <mergeCell ref="A73:J73"/>
    <mergeCell ref="A74:J74"/>
    <mergeCell ref="A75:J75"/>
    <mergeCell ref="A88:J88"/>
    <mergeCell ref="A89:J89"/>
    <mergeCell ref="A90:J90"/>
    <mergeCell ref="A91:J91"/>
    <mergeCell ref="A92:J92"/>
    <mergeCell ref="A93:J93"/>
    <mergeCell ref="A82:J82"/>
    <mergeCell ref="A83:J83"/>
    <mergeCell ref="A84:J84"/>
    <mergeCell ref="A85:J85"/>
    <mergeCell ref="A86:J86"/>
    <mergeCell ref="A87:J87"/>
    <mergeCell ref="A100:J100"/>
    <mergeCell ref="A101:J101"/>
    <mergeCell ref="A102:J102"/>
    <mergeCell ref="A104:J104"/>
    <mergeCell ref="A105:J105"/>
    <mergeCell ref="A106:J106"/>
    <mergeCell ref="A94:J94"/>
    <mergeCell ref="A95:J95"/>
    <mergeCell ref="A96:J96"/>
    <mergeCell ref="A97:J97"/>
    <mergeCell ref="A98:J98"/>
    <mergeCell ref="A99:J99"/>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61:J161"/>
    <mergeCell ref="A162:J162"/>
    <mergeCell ref="A163:J163"/>
    <mergeCell ref="A164:J164"/>
    <mergeCell ref="A165:J165"/>
    <mergeCell ref="A166:J166"/>
    <mergeCell ref="A155:J155"/>
    <mergeCell ref="A156:J156"/>
    <mergeCell ref="A157:J157"/>
    <mergeCell ref="A158:J158"/>
    <mergeCell ref="A159:J159"/>
    <mergeCell ref="A160:J160"/>
    <mergeCell ref="A173:J173"/>
    <mergeCell ref="A174:J174"/>
    <mergeCell ref="A175:J175"/>
    <mergeCell ref="A176:J176"/>
    <mergeCell ref="A177:J177"/>
    <mergeCell ref="A178:J178"/>
    <mergeCell ref="A167:J167"/>
    <mergeCell ref="A168:J168"/>
    <mergeCell ref="A169:J169"/>
    <mergeCell ref="A170:J170"/>
    <mergeCell ref="A171:J171"/>
    <mergeCell ref="A172:J172"/>
    <mergeCell ref="A185:J185"/>
    <mergeCell ref="A186:J186"/>
    <mergeCell ref="A187:J187"/>
    <mergeCell ref="A188:J188"/>
    <mergeCell ref="A189:J189"/>
    <mergeCell ref="A190:J190"/>
    <mergeCell ref="A179:J179"/>
    <mergeCell ref="A180:J180"/>
    <mergeCell ref="A181:J181"/>
    <mergeCell ref="A182:J182"/>
    <mergeCell ref="A183:J183"/>
    <mergeCell ref="A184:J184"/>
    <mergeCell ref="A197:J197"/>
    <mergeCell ref="A198:J198"/>
    <mergeCell ref="A199:J199"/>
    <mergeCell ref="A200:J200"/>
    <mergeCell ref="A201:J201"/>
    <mergeCell ref="A202:J202"/>
    <mergeCell ref="A191:J191"/>
    <mergeCell ref="A192:J192"/>
    <mergeCell ref="A193:J193"/>
    <mergeCell ref="A194:J194"/>
    <mergeCell ref="A195:J195"/>
    <mergeCell ref="A196:J196"/>
    <mergeCell ref="A209:J209"/>
    <mergeCell ref="A210:J210"/>
    <mergeCell ref="A211:J211"/>
    <mergeCell ref="A212:J212"/>
    <mergeCell ref="A213:J213"/>
    <mergeCell ref="A214:J214"/>
    <mergeCell ref="A203:J203"/>
    <mergeCell ref="A204:J204"/>
    <mergeCell ref="A205:J205"/>
    <mergeCell ref="A206:J206"/>
    <mergeCell ref="A207:J207"/>
    <mergeCell ref="A208:J208"/>
    <mergeCell ref="A221:J221"/>
    <mergeCell ref="A222:J222"/>
    <mergeCell ref="A223:J223"/>
    <mergeCell ref="A224:J225"/>
    <mergeCell ref="A226:J226"/>
    <mergeCell ref="A227:J227"/>
    <mergeCell ref="A215:J215"/>
    <mergeCell ref="A216:J216"/>
    <mergeCell ref="A217:J217"/>
    <mergeCell ref="A218:J218"/>
    <mergeCell ref="A219:J219"/>
    <mergeCell ref="A220:J220"/>
    <mergeCell ref="A234:J234"/>
    <mergeCell ref="A235:J235"/>
    <mergeCell ref="A236:J236"/>
    <mergeCell ref="A237:J237"/>
    <mergeCell ref="A238:J238"/>
    <mergeCell ref="A239:J239"/>
    <mergeCell ref="A228:J228"/>
    <mergeCell ref="A229:J229"/>
    <mergeCell ref="A230:J230"/>
    <mergeCell ref="A231:J231"/>
    <mergeCell ref="A232:J232"/>
    <mergeCell ref="A233:J233"/>
    <mergeCell ref="A246:J246"/>
    <mergeCell ref="A247:J247"/>
    <mergeCell ref="A248:J248"/>
    <mergeCell ref="A249:J249"/>
    <mergeCell ref="A250:J250"/>
    <mergeCell ref="A251:J251"/>
    <mergeCell ref="A240:J240"/>
    <mergeCell ref="A241:J241"/>
    <mergeCell ref="A242:J242"/>
    <mergeCell ref="A243:J243"/>
    <mergeCell ref="A244:J244"/>
    <mergeCell ref="A245:J245"/>
    <mergeCell ref="A258:J258"/>
    <mergeCell ref="A259:J259"/>
    <mergeCell ref="A260:J260"/>
    <mergeCell ref="A261:J261"/>
    <mergeCell ref="A262:J262"/>
    <mergeCell ref="A263:J263"/>
    <mergeCell ref="A252:J252"/>
    <mergeCell ref="A253:J253"/>
    <mergeCell ref="A254:J254"/>
    <mergeCell ref="A255:J255"/>
    <mergeCell ref="A256:J256"/>
    <mergeCell ref="A257:J257"/>
    <mergeCell ref="A270:J270"/>
    <mergeCell ref="A271:J271"/>
    <mergeCell ref="A272:J272"/>
    <mergeCell ref="A273:J273"/>
    <mergeCell ref="A274:J274"/>
    <mergeCell ref="A275:J275"/>
    <mergeCell ref="A264:J264"/>
    <mergeCell ref="A265:J265"/>
    <mergeCell ref="A266:J266"/>
    <mergeCell ref="A267:J267"/>
    <mergeCell ref="A268:J268"/>
    <mergeCell ref="A269:J269"/>
    <mergeCell ref="A282:J282"/>
    <mergeCell ref="A283:J283"/>
    <mergeCell ref="A284:J284"/>
    <mergeCell ref="A285:J285"/>
    <mergeCell ref="A286:J286"/>
    <mergeCell ref="A287:J287"/>
    <mergeCell ref="A276:J276"/>
    <mergeCell ref="A277:J277"/>
    <mergeCell ref="A278:J278"/>
    <mergeCell ref="A279:J279"/>
    <mergeCell ref="A280:J280"/>
    <mergeCell ref="A281:J281"/>
    <mergeCell ref="A296:J296"/>
    <mergeCell ref="A297:J297"/>
    <mergeCell ref="A298:J298"/>
    <mergeCell ref="A299:J299"/>
    <mergeCell ref="A300:J300"/>
    <mergeCell ref="A301:J301"/>
    <mergeCell ref="A288:J288"/>
    <mergeCell ref="A289:J289"/>
    <mergeCell ref="A290:J290"/>
    <mergeCell ref="A291:J291"/>
    <mergeCell ref="A293:J293"/>
    <mergeCell ref="A294:J295"/>
    <mergeCell ref="A308:J308"/>
    <mergeCell ref="A309:J309"/>
    <mergeCell ref="A310:J310"/>
    <mergeCell ref="A311:J311"/>
    <mergeCell ref="A312:J312"/>
    <mergeCell ref="A313:J313"/>
    <mergeCell ref="A302:J302"/>
    <mergeCell ref="A303:J303"/>
    <mergeCell ref="A304:J304"/>
    <mergeCell ref="A305:J305"/>
    <mergeCell ref="A306:J306"/>
    <mergeCell ref="A307:J307"/>
    <mergeCell ref="A320:J320"/>
    <mergeCell ref="A321:J321"/>
    <mergeCell ref="A322:J322"/>
    <mergeCell ref="A323:J323"/>
    <mergeCell ref="A324:J324"/>
    <mergeCell ref="A325:J325"/>
    <mergeCell ref="A314:J314"/>
    <mergeCell ref="A315:J315"/>
    <mergeCell ref="A316:J316"/>
    <mergeCell ref="A317:J317"/>
    <mergeCell ref="A318:J318"/>
    <mergeCell ref="A319:J319"/>
    <mergeCell ref="A334:J334"/>
    <mergeCell ref="A335:J335"/>
    <mergeCell ref="A336:J336"/>
    <mergeCell ref="A337:J337"/>
    <mergeCell ref="A326:J326"/>
    <mergeCell ref="A327:J327"/>
    <mergeCell ref="A328:J328"/>
    <mergeCell ref="A329:J329"/>
    <mergeCell ref="A330:J330"/>
    <mergeCell ref="A331:J331"/>
    <mergeCell ref="A356:J356"/>
    <mergeCell ref="A357:J357"/>
    <mergeCell ref="G1:J1"/>
    <mergeCell ref="A12:J12"/>
    <mergeCell ref="A350:J350"/>
    <mergeCell ref="A351:J351"/>
    <mergeCell ref="A352:J352"/>
    <mergeCell ref="A353:J353"/>
    <mergeCell ref="A354:J354"/>
    <mergeCell ref="A355:J355"/>
    <mergeCell ref="A344:J344"/>
    <mergeCell ref="A345:J345"/>
    <mergeCell ref="A346:J346"/>
    <mergeCell ref="A347:J347"/>
    <mergeCell ref="A348:J348"/>
    <mergeCell ref="A349:J349"/>
    <mergeCell ref="A338:J338"/>
    <mergeCell ref="A339:J339"/>
    <mergeCell ref="A340:J340"/>
    <mergeCell ref="A341:J341"/>
    <mergeCell ref="A342:J342"/>
    <mergeCell ref="A343:J343"/>
    <mergeCell ref="A332:J332"/>
    <mergeCell ref="A333:J333"/>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867F-DD81-4FA4-A4D8-AC95A200C70A}">
  <dimension ref="A1:F284"/>
  <sheetViews>
    <sheetView showZeros="0" workbookViewId="0">
      <pane xSplit="3" ySplit="7" topLeftCell="D8" activePane="bottomRight" state="frozen"/>
      <selection pane="topRight" activeCell="E1" sqref="E1"/>
      <selection pane="bottomLeft" activeCell="A7" sqref="A7"/>
      <selection pane="bottomRight" activeCell="M6" sqref="M6"/>
    </sheetView>
  </sheetViews>
  <sheetFormatPr defaultRowHeight="12.75" x14ac:dyDescent="0.2"/>
  <cols>
    <col min="1" max="1" width="9.85546875" style="7" customWidth="1"/>
    <col min="2" max="2" width="36.7109375" style="7" customWidth="1"/>
    <col min="3" max="3" width="7.42578125" style="7" customWidth="1"/>
    <col min="4" max="4" width="10" style="7" customWidth="1"/>
    <col min="5" max="6" width="9.28515625" style="7" customWidth="1"/>
    <col min="7" max="16384" width="9.140625" style="7"/>
  </cols>
  <sheetData>
    <row r="1" spans="1:6" ht="43.5" customHeight="1" x14ac:dyDescent="0.2">
      <c r="D1" s="99" t="s">
        <v>199</v>
      </c>
      <c r="E1" s="99"/>
      <c r="F1" s="99"/>
    </row>
    <row r="2" spans="1:6" ht="7.5" customHeight="1" x14ac:dyDescent="0.2">
      <c r="D2" s="39"/>
      <c r="E2" s="39"/>
      <c r="F2" s="39"/>
    </row>
    <row r="3" spans="1:6" s="21" customFormat="1" ht="27.75" customHeight="1" thickBot="1" x14ac:dyDescent="0.25">
      <c r="A3" s="100" t="s">
        <v>200</v>
      </c>
      <c r="B3" s="101"/>
      <c r="C3" s="101"/>
      <c r="D3" s="101"/>
      <c r="E3" s="101"/>
      <c r="F3" s="101"/>
    </row>
    <row r="4" spans="1:6" ht="7.5" customHeight="1" x14ac:dyDescent="0.2">
      <c r="A4" s="102" t="s">
        <v>22</v>
      </c>
      <c r="B4" s="104" t="s">
        <v>23</v>
      </c>
      <c r="C4" s="106" t="s">
        <v>121</v>
      </c>
      <c r="D4" s="108" t="s">
        <v>24</v>
      </c>
      <c r="E4" s="108" t="s">
        <v>25</v>
      </c>
      <c r="F4" s="108" t="s">
        <v>26</v>
      </c>
    </row>
    <row r="5" spans="1:6" ht="65.25" customHeight="1" thickBot="1" x14ac:dyDescent="0.25">
      <c r="A5" s="103"/>
      <c r="B5" s="105"/>
      <c r="C5" s="107"/>
      <c r="D5" s="109"/>
      <c r="E5" s="109"/>
      <c r="F5" s="109"/>
    </row>
    <row r="6" spans="1:6" ht="27.75" customHeight="1" thickBot="1" x14ac:dyDescent="0.25">
      <c r="A6" s="8" t="s">
        <v>27</v>
      </c>
      <c r="B6" s="9" t="s">
        <v>28</v>
      </c>
      <c r="C6" s="10"/>
      <c r="D6" s="11">
        <f>D8+D50+D53+D76+D196+D217+D232+D250</f>
        <v>55464.6</v>
      </c>
      <c r="E6" s="11">
        <f>E8+E50+E53+E76+E196+E217+E232+E250</f>
        <v>64985.700000000004</v>
      </c>
      <c r="F6" s="11">
        <f>F8+F50+F53+F76+F196+F217+F232+F250</f>
        <v>69319.500000000015</v>
      </c>
    </row>
    <row r="7" spans="1:6" ht="21" hidden="1" customHeight="1" thickBot="1" x14ac:dyDescent="0.25">
      <c r="A7" s="22"/>
      <c r="B7" s="23"/>
      <c r="C7" s="24"/>
      <c r="D7" s="25"/>
      <c r="E7" s="25"/>
      <c r="F7" s="25"/>
    </row>
    <row r="8" spans="1:6" ht="28.5" customHeight="1" thickBot="1" x14ac:dyDescent="0.25">
      <c r="A8" s="12" t="s">
        <v>125</v>
      </c>
      <c r="B8" s="13" t="s">
        <v>29</v>
      </c>
      <c r="C8" s="14"/>
      <c r="D8" s="15">
        <f>D9+D17+D24+D31+D35+D42+D43+D44+D47+D48+D49</f>
        <v>4191.6000000000004</v>
      </c>
      <c r="E8" s="15">
        <f>E9+E17+E24+E31+E35+E42+E43+E44+E47+E48+E49</f>
        <v>4394.7999999999993</v>
      </c>
      <c r="F8" s="15">
        <f>F9+F17+F24+F31+F35+F42+F43+F44+F47+F48+F49</f>
        <v>4356.3999999999996</v>
      </c>
    </row>
    <row r="9" spans="1:6" ht="25.5" x14ac:dyDescent="0.2">
      <c r="A9" s="16" t="s">
        <v>126</v>
      </c>
      <c r="B9" s="17" t="s">
        <v>30</v>
      </c>
      <c r="C9" s="18"/>
      <c r="D9" s="19">
        <f>SUM(D10:D16)</f>
        <v>731</v>
      </c>
      <c r="E9" s="19">
        <f>SUM(E10:E16)</f>
        <v>828.1</v>
      </c>
      <c r="F9" s="19">
        <f>SUM(F10:F16)</f>
        <v>864.1</v>
      </c>
    </row>
    <row r="10" spans="1:6" x14ac:dyDescent="0.2">
      <c r="A10" s="1"/>
      <c r="B10" s="2"/>
      <c r="C10" s="3" t="s">
        <v>3</v>
      </c>
      <c r="D10" s="4">
        <v>0.1</v>
      </c>
      <c r="E10" s="4">
        <v>0.1</v>
      </c>
      <c r="F10" s="4">
        <v>0.1</v>
      </c>
    </row>
    <row r="11" spans="1:6" x14ac:dyDescent="0.2">
      <c r="A11" s="1"/>
      <c r="B11" s="2"/>
      <c r="C11" s="3" t="s">
        <v>8</v>
      </c>
      <c r="D11" s="4">
        <v>76.3</v>
      </c>
      <c r="E11" s="4">
        <v>50</v>
      </c>
      <c r="F11" s="4">
        <v>50</v>
      </c>
    </row>
    <row r="12" spans="1:6" x14ac:dyDescent="0.2">
      <c r="A12" s="1"/>
      <c r="B12" s="2"/>
      <c r="C12" s="3" t="s">
        <v>5</v>
      </c>
      <c r="D12" s="4">
        <v>62</v>
      </c>
      <c r="E12" s="4">
        <v>62</v>
      </c>
      <c r="F12" s="4">
        <v>62</v>
      </c>
    </row>
    <row r="13" spans="1:6" x14ac:dyDescent="0.2">
      <c r="A13" s="1"/>
      <c r="B13" s="2"/>
      <c r="C13" s="3" t="s">
        <v>0</v>
      </c>
      <c r="D13" s="4">
        <v>586.6</v>
      </c>
      <c r="E13" s="4">
        <v>710</v>
      </c>
      <c r="F13" s="4">
        <v>745</v>
      </c>
    </row>
    <row r="14" spans="1:6" x14ac:dyDescent="0.2">
      <c r="A14" s="1"/>
      <c r="B14" s="2"/>
      <c r="C14" s="3" t="s">
        <v>1</v>
      </c>
      <c r="D14" s="4">
        <v>0</v>
      </c>
      <c r="E14" s="4">
        <v>0</v>
      </c>
      <c r="F14" s="4">
        <v>0</v>
      </c>
    </row>
    <row r="15" spans="1:6" x14ac:dyDescent="0.2">
      <c r="A15" s="1"/>
      <c r="B15" s="2"/>
      <c r="C15" s="3" t="s">
        <v>4</v>
      </c>
      <c r="D15" s="4">
        <v>0</v>
      </c>
      <c r="E15" s="4">
        <v>0</v>
      </c>
      <c r="F15" s="4">
        <v>0</v>
      </c>
    </row>
    <row r="16" spans="1:6" ht="13.5" thickBot="1" x14ac:dyDescent="0.25">
      <c r="A16" s="1"/>
      <c r="B16" s="2"/>
      <c r="C16" s="3" t="s">
        <v>6</v>
      </c>
      <c r="D16" s="4">
        <v>6</v>
      </c>
      <c r="E16" s="4">
        <v>6</v>
      </c>
      <c r="F16" s="4">
        <v>7</v>
      </c>
    </row>
    <row r="17" spans="1:6" ht="25.5" x14ac:dyDescent="0.2">
      <c r="A17" s="16" t="s">
        <v>127</v>
      </c>
      <c r="B17" s="17" t="s">
        <v>31</v>
      </c>
      <c r="C17" s="18"/>
      <c r="D17" s="19">
        <f>SUM(D18:D23)</f>
        <v>626</v>
      </c>
      <c r="E17" s="19">
        <f>SUM(E18:E23)</f>
        <v>726.6</v>
      </c>
      <c r="F17" s="19">
        <f>SUM(F18:F23)</f>
        <v>726.6</v>
      </c>
    </row>
    <row r="18" spans="1:6" x14ac:dyDescent="0.2">
      <c r="A18" s="1"/>
      <c r="B18" s="2"/>
      <c r="C18" s="3" t="s">
        <v>5</v>
      </c>
      <c r="D18" s="4">
        <v>0</v>
      </c>
      <c r="E18" s="4">
        <v>0</v>
      </c>
      <c r="F18" s="4">
        <v>0</v>
      </c>
    </row>
    <row r="19" spans="1:6" x14ac:dyDescent="0.2">
      <c r="A19" s="1"/>
      <c r="B19" s="2"/>
      <c r="C19" s="3" t="s">
        <v>4</v>
      </c>
      <c r="D19" s="4">
        <v>0</v>
      </c>
      <c r="E19" s="4">
        <v>0</v>
      </c>
      <c r="F19" s="4">
        <v>0</v>
      </c>
    </row>
    <row r="20" spans="1:6" x14ac:dyDescent="0.2">
      <c r="A20" s="1"/>
      <c r="B20" s="2"/>
      <c r="C20" s="3" t="s">
        <v>8</v>
      </c>
      <c r="D20" s="4">
        <v>50</v>
      </c>
      <c r="E20" s="4">
        <v>50</v>
      </c>
      <c r="F20" s="4">
        <v>50</v>
      </c>
    </row>
    <row r="21" spans="1:6" x14ac:dyDescent="0.2">
      <c r="A21" s="1"/>
      <c r="B21" s="2"/>
      <c r="C21" s="3" t="s">
        <v>3</v>
      </c>
      <c r="D21" s="4">
        <v>0.6</v>
      </c>
      <c r="E21" s="4">
        <v>0.6</v>
      </c>
      <c r="F21" s="4">
        <v>0.6</v>
      </c>
    </row>
    <row r="22" spans="1:6" x14ac:dyDescent="0.2">
      <c r="A22" s="1"/>
      <c r="B22" s="2"/>
      <c r="C22" s="3" t="s">
        <v>0</v>
      </c>
      <c r="D22" s="4">
        <v>549.4</v>
      </c>
      <c r="E22" s="4">
        <v>650</v>
      </c>
      <c r="F22" s="4">
        <v>650</v>
      </c>
    </row>
    <row r="23" spans="1:6" ht="13.5" thickBot="1" x14ac:dyDescent="0.25">
      <c r="A23" s="1"/>
      <c r="B23" s="2"/>
      <c r="C23" s="3" t="s">
        <v>6</v>
      </c>
      <c r="D23" s="4">
        <v>26</v>
      </c>
      <c r="E23" s="4">
        <v>26</v>
      </c>
      <c r="F23" s="4">
        <v>26</v>
      </c>
    </row>
    <row r="24" spans="1:6" ht="25.5" x14ac:dyDescent="0.2">
      <c r="A24" s="16" t="s">
        <v>128</v>
      </c>
      <c r="B24" s="17" t="s">
        <v>32</v>
      </c>
      <c r="C24" s="18"/>
      <c r="D24" s="19">
        <f>SUM(D25:D30)</f>
        <v>928.4</v>
      </c>
      <c r="E24" s="19">
        <f>SUM(E25:E30)</f>
        <v>1037</v>
      </c>
      <c r="F24" s="19">
        <f>SUM(F25:F30)</f>
        <v>1037</v>
      </c>
    </row>
    <row r="25" spans="1:6" x14ac:dyDescent="0.2">
      <c r="A25" s="1"/>
      <c r="B25" s="2"/>
      <c r="C25" s="3" t="s">
        <v>8</v>
      </c>
      <c r="D25" s="4">
        <v>40</v>
      </c>
      <c r="E25" s="4">
        <v>40</v>
      </c>
      <c r="F25" s="4">
        <v>40</v>
      </c>
    </row>
    <row r="26" spans="1:6" x14ac:dyDescent="0.2">
      <c r="A26" s="1"/>
      <c r="B26" s="2"/>
      <c r="C26" s="3" t="s">
        <v>3</v>
      </c>
      <c r="D26" s="4">
        <v>30</v>
      </c>
      <c r="E26" s="4">
        <v>30</v>
      </c>
      <c r="F26" s="4">
        <v>30</v>
      </c>
    </row>
    <row r="27" spans="1:6" x14ac:dyDescent="0.2">
      <c r="A27" s="1"/>
      <c r="B27" s="2"/>
      <c r="C27" s="3" t="s">
        <v>4</v>
      </c>
      <c r="D27" s="4">
        <v>0</v>
      </c>
      <c r="E27" s="4">
        <v>0</v>
      </c>
      <c r="F27" s="4">
        <v>0</v>
      </c>
    </row>
    <row r="28" spans="1:6" x14ac:dyDescent="0.2">
      <c r="A28" s="1"/>
      <c r="B28" s="2"/>
      <c r="C28" s="3" t="s">
        <v>0</v>
      </c>
      <c r="D28" s="4">
        <v>733.4</v>
      </c>
      <c r="E28" s="4">
        <v>842</v>
      </c>
      <c r="F28" s="4">
        <v>842</v>
      </c>
    </row>
    <row r="29" spans="1:6" x14ac:dyDescent="0.2">
      <c r="A29" s="1"/>
      <c r="B29" s="2"/>
      <c r="C29" s="3" t="s">
        <v>5</v>
      </c>
      <c r="D29" s="4">
        <v>0</v>
      </c>
      <c r="E29" s="4">
        <v>0</v>
      </c>
      <c r="F29" s="4">
        <v>0</v>
      </c>
    </row>
    <row r="30" spans="1:6" ht="13.5" thickBot="1" x14ac:dyDescent="0.25">
      <c r="A30" s="1"/>
      <c r="B30" s="2"/>
      <c r="C30" s="3" t="s">
        <v>6</v>
      </c>
      <c r="D30" s="4">
        <v>125</v>
      </c>
      <c r="E30" s="4">
        <v>125</v>
      </c>
      <c r="F30" s="4">
        <v>125</v>
      </c>
    </row>
    <row r="31" spans="1:6" ht="25.5" x14ac:dyDescent="0.2">
      <c r="A31" s="16" t="s">
        <v>129</v>
      </c>
      <c r="B31" s="17" t="s">
        <v>33</v>
      </c>
      <c r="C31" s="18"/>
      <c r="D31" s="19">
        <f>SUM(D32:D34)</f>
        <v>879</v>
      </c>
      <c r="E31" s="19">
        <f>SUM(E32:E34)</f>
        <v>530</v>
      </c>
      <c r="F31" s="19">
        <f>SUM(F32:F34)</f>
        <v>540</v>
      </c>
    </row>
    <row r="32" spans="1:6" x14ac:dyDescent="0.2">
      <c r="A32" s="1"/>
      <c r="B32" s="2"/>
      <c r="C32" s="3" t="s">
        <v>0</v>
      </c>
      <c r="D32" s="4">
        <v>450</v>
      </c>
      <c r="E32" s="4">
        <v>100</v>
      </c>
      <c r="F32" s="4">
        <v>100</v>
      </c>
    </row>
    <row r="33" spans="1:6" x14ac:dyDescent="0.2">
      <c r="A33" s="1"/>
      <c r="B33" s="2"/>
      <c r="C33" s="3" t="s">
        <v>3</v>
      </c>
      <c r="D33" s="4">
        <v>429</v>
      </c>
      <c r="E33" s="4">
        <v>430</v>
      </c>
      <c r="F33" s="4">
        <v>440</v>
      </c>
    </row>
    <row r="34" spans="1:6" ht="13.5" thickBot="1" x14ac:dyDescent="0.25">
      <c r="A34" s="1"/>
      <c r="B34" s="2"/>
      <c r="C34" s="3" t="s">
        <v>4</v>
      </c>
      <c r="D34" s="4">
        <v>0</v>
      </c>
      <c r="E34" s="4">
        <v>0</v>
      </c>
      <c r="F34" s="4">
        <v>0</v>
      </c>
    </row>
    <row r="35" spans="1:6" ht="25.5" x14ac:dyDescent="0.2">
      <c r="A35" s="16" t="s">
        <v>130</v>
      </c>
      <c r="B35" s="17" t="s">
        <v>34</v>
      </c>
      <c r="C35" s="18"/>
      <c r="D35" s="19">
        <f>SUM(D36:D41)</f>
        <v>649.4</v>
      </c>
      <c r="E35" s="19">
        <f>SUM(E36:E41)</f>
        <v>720.1</v>
      </c>
      <c r="F35" s="19">
        <f>SUM(F36:F41)</f>
        <v>725.1</v>
      </c>
    </row>
    <row r="36" spans="1:6" x14ac:dyDescent="0.2">
      <c r="A36" s="1"/>
      <c r="B36" s="2"/>
      <c r="C36" s="3" t="s">
        <v>4</v>
      </c>
      <c r="D36" s="4">
        <v>0</v>
      </c>
      <c r="E36" s="4">
        <v>0</v>
      </c>
      <c r="F36" s="4">
        <v>0</v>
      </c>
    </row>
    <row r="37" spans="1:6" x14ac:dyDescent="0.2">
      <c r="A37" s="1"/>
      <c r="B37" s="2"/>
      <c r="C37" s="3" t="s">
        <v>5</v>
      </c>
      <c r="D37" s="4">
        <v>0</v>
      </c>
      <c r="E37" s="4">
        <v>0</v>
      </c>
      <c r="F37" s="4">
        <v>0</v>
      </c>
    </row>
    <row r="38" spans="1:6" x14ac:dyDescent="0.2">
      <c r="A38" s="1"/>
      <c r="B38" s="2"/>
      <c r="C38" s="3" t="s">
        <v>0</v>
      </c>
      <c r="D38" s="4">
        <v>513.29999999999995</v>
      </c>
      <c r="E38" s="4">
        <v>584</v>
      </c>
      <c r="F38" s="4">
        <v>589</v>
      </c>
    </row>
    <row r="39" spans="1:6" x14ac:dyDescent="0.2">
      <c r="A39" s="1"/>
      <c r="B39" s="2"/>
      <c r="C39" s="3" t="s">
        <v>3</v>
      </c>
      <c r="D39" s="4">
        <v>85</v>
      </c>
      <c r="E39" s="4">
        <v>85</v>
      </c>
      <c r="F39" s="4">
        <v>85</v>
      </c>
    </row>
    <row r="40" spans="1:6" x14ac:dyDescent="0.2">
      <c r="A40" s="1"/>
      <c r="B40" s="2"/>
      <c r="C40" s="3" t="s">
        <v>8</v>
      </c>
      <c r="D40" s="4">
        <v>43</v>
      </c>
      <c r="E40" s="4">
        <v>43</v>
      </c>
      <c r="F40" s="4">
        <v>43</v>
      </c>
    </row>
    <row r="41" spans="1:6" ht="13.5" thickBot="1" x14ac:dyDescent="0.25">
      <c r="A41" s="1"/>
      <c r="B41" s="2"/>
      <c r="C41" s="3" t="s">
        <v>6</v>
      </c>
      <c r="D41" s="4">
        <v>8.1</v>
      </c>
      <c r="E41" s="4">
        <v>8.1</v>
      </c>
      <c r="F41" s="4">
        <v>8.1</v>
      </c>
    </row>
    <row r="42" spans="1:6" ht="41.25" hidden="1" customHeight="1" x14ac:dyDescent="0.2">
      <c r="A42" s="16" t="s">
        <v>35</v>
      </c>
      <c r="B42" s="17" t="s">
        <v>36</v>
      </c>
      <c r="C42" s="18"/>
      <c r="D42" s="20">
        <v>0</v>
      </c>
      <c r="E42" s="20">
        <v>0</v>
      </c>
      <c r="F42" s="20">
        <v>0</v>
      </c>
    </row>
    <row r="43" spans="1:6" ht="26.25" hidden="1" thickBot="1" x14ac:dyDescent="0.25">
      <c r="A43" s="16" t="s">
        <v>37</v>
      </c>
      <c r="B43" s="17" t="s">
        <v>38</v>
      </c>
      <c r="C43" s="18"/>
      <c r="D43" s="20">
        <v>0</v>
      </c>
      <c r="E43" s="20">
        <v>0</v>
      </c>
      <c r="F43" s="20">
        <v>0</v>
      </c>
    </row>
    <row r="44" spans="1:6" ht="38.25" x14ac:dyDescent="0.2">
      <c r="A44" s="16" t="s">
        <v>131</v>
      </c>
      <c r="B44" s="17" t="s">
        <v>39</v>
      </c>
      <c r="C44" s="18"/>
      <c r="D44" s="19">
        <f>SUM(D45:D46)</f>
        <v>148.80000000000001</v>
      </c>
      <c r="E44" s="19">
        <f>SUM(E45:E46)</f>
        <v>383</v>
      </c>
      <c r="F44" s="19">
        <f>SUM(F45:F46)</f>
        <v>393.6</v>
      </c>
    </row>
    <row r="45" spans="1:6" x14ac:dyDescent="0.2">
      <c r="A45" s="1"/>
      <c r="B45" s="2"/>
      <c r="C45" s="3" t="s">
        <v>0</v>
      </c>
      <c r="D45" s="4">
        <v>148.80000000000001</v>
      </c>
      <c r="E45" s="4">
        <v>383</v>
      </c>
      <c r="F45" s="4">
        <v>393.6</v>
      </c>
    </row>
    <row r="46" spans="1:6" ht="13.5" thickBot="1" x14ac:dyDescent="0.25">
      <c r="A46" s="1"/>
      <c r="B46" s="2"/>
      <c r="C46" s="3" t="s">
        <v>4</v>
      </c>
      <c r="D46" s="4">
        <v>0</v>
      </c>
      <c r="E46" s="4">
        <v>0</v>
      </c>
      <c r="F46" s="4">
        <v>0</v>
      </c>
    </row>
    <row r="47" spans="1:6" ht="26.25" customHeight="1" thickBot="1" x14ac:dyDescent="0.25">
      <c r="A47" s="16" t="s">
        <v>132</v>
      </c>
      <c r="B47" s="17" t="s">
        <v>40</v>
      </c>
      <c r="C47" s="18" t="s">
        <v>0</v>
      </c>
      <c r="D47" s="20">
        <v>0</v>
      </c>
      <c r="E47" s="20">
        <v>30</v>
      </c>
      <c r="F47" s="20">
        <v>30</v>
      </c>
    </row>
    <row r="48" spans="1:6" ht="39" thickBot="1" x14ac:dyDescent="0.25">
      <c r="A48" s="16" t="s">
        <v>123</v>
      </c>
      <c r="B48" s="17" t="s">
        <v>41</v>
      </c>
      <c r="C48" s="18" t="s">
        <v>0</v>
      </c>
      <c r="D48" s="20">
        <v>116</v>
      </c>
      <c r="E48" s="20">
        <v>100</v>
      </c>
      <c r="F48" s="20">
        <v>0</v>
      </c>
    </row>
    <row r="49" spans="1:6" ht="30.75" customHeight="1" thickBot="1" x14ac:dyDescent="0.25">
      <c r="A49" s="16" t="s">
        <v>124</v>
      </c>
      <c r="B49" s="17" t="s">
        <v>42</v>
      </c>
      <c r="C49" s="18" t="s">
        <v>0</v>
      </c>
      <c r="D49" s="20">
        <v>113</v>
      </c>
      <c r="E49" s="20">
        <v>40</v>
      </c>
      <c r="F49" s="20">
        <v>40</v>
      </c>
    </row>
    <row r="50" spans="1:6" ht="42" customHeight="1" thickBot="1" x14ac:dyDescent="0.25">
      <c r="A50" s="12" t="s">
        <v>133</v>
      </c>
      <c r="B50" s="13" t="s">
        <v>43</v>
      </c>
      <c r="C50" s="14"/>
      <c r="D50" s="15">
        <f>SUM(D51:D52)</f>
        <v>45</v>
      </c>
      <c r="E50" s="15">
        <f>SUM(E51:E52)</f>
        <v>88</v>
      </c>
      <c r="F50" s="15">
        <f>SUM(F51:F52)</f>
        <v>94</v>
      </c>
    </row>
    <row r="51" spans="1:6" ht="27.75" customHeight="1" thickBot="1" x14ac:dyDescent="0.25">
      <c r="A51" s="16" t="s">
        <v>134</v>
      </c>
      <c r="B51" s="17" t="s">
        <v>44</v>
      </c>
      <c r="C51" s="18" t="s">
        <v>0</v>
      </c>
      <c r="D51" s="20">
        <v>45</v>
      </c>
      <c r="E51" s="20">
        <v>48</v>
      </c>
      <c r="F51" s="20">
        <v>49</v>
      </c>
    </row>
    <row r="52" spans="1:6" ht="29.25" customHeight="1" thickBot="1" x14ac:dyDescent="0.25">
      <c r="A52" s="16" t="s">
        <v>135</v>
      </c>
      <c r="B52" s="17" t="s">
        <v>45</v>
      </c>
      <c r="C52" s="18" t="s">
        <v>0</v>
      </c>
      <c r="D52" s="20">
        <v>0</v>
      </c>
      <c r="E52" s="20">
        <v>40</v>
      </c>
      <c r="F52" s="20">
        <v>45</v>
      </c>
    </row>
    <row r="53" spans="1:6" ht="16.5" customHeight="1" thickBot="1" x14ac:dyDescent="0.25">
      <c r="A53" s="12" t="s">
        <v>136</v>
      </c>
      <c r="B53" s="13" t="s">
        <v>46</v>
      </c>
      <c r="C53" s="14"/>
      <c r="D53" s="15">
        <f>D54+D55+D58+D61+D64+D65+D68+D74</f>
        <v>3603.2</v>
      </c>
      <c r="E53" s="15">
        <f>E54+E55+E58+E61+E64+E65+E68+E74</f>
        <v>5730</v>
      </c>
      <c r="F53" s="15">
        <f>F54+F55+F58+F61+F64+F65+F68+F74</f>
        <v>6361</v>
      </c>
    </row>
    <row r="54" spans="1:6" ht="28.5" customHeight="1" thickBot="1" x14ac:dyDescent="0.25">
      <c r="A54" s="16" t="s">
        <v>138</v>
      </c>
      <c r="B54" s="17" t="s">
        <v>47</v>
      </c>
      <c r="C54" s="18" t="s">
        <v>0</v>
      </c>
      <c r="D54" s="20">
        <v>79</v>
      </c>
      <c r="E54" s="20">
        <v>125</v>
      </c>
      <c r="F54" s="20">
        <v>130</v>
      </c>
    </row>
    <row r="55" spans="1:6" ht="30.75" customHeight="1" x14ac:dyDescent="0.2">
      <c r="A55" s="16" t="s">
        <v>139</v>
      </c>
      <c r="B55" s="17" t="s">
        <v>48</v>
      </c>
      <c r="C55" s="18"/>
      <c r="D55" s="19">
        <f>SUM(D56:D57)</f>
        <v>110</v>
      </c>
      <c r="E55" s="19">
        <f>SUM(E56:E57)</f>
        <v>125</v>
      </c>
      <c r="F55" s="19">
        <f>SUM(F56:F57)</f>
        <v>130</v>
      </c>
    </row>
    <row r="56" spans="1:6" x14ac:dyDescent="0.2">
      <c r="A56" s="1"/>
      <c r="B56" s="2"/>
      <c r="C56" s="3" t="s">
        <v>4</v>
      </c>
      <c r="D56" s="4">
        <v>0</v>
      </c>
      <c r="E56" s="4">
        <v>0</v>
      </c>
      <c r="F56" s="4">
        <v>0</v>
      </c>
    </row>
    <row r="57" spans="1:6" ht="13.5" thickBot="1" x14ac:dyDescent="0.25">
      <c r="A57" s="1"/>
      <c r="B57" s="2"/>
      <c r="C57" s="3" t="s">
        <v>0</v>
      </c>
      <c r="D57" s="4">
        <v>110</v>
      </c>
      <c r="E57" s="4">
        <v>125</v>
      </c>
      <c r="F57" s="4">
        <v>130</v>
      </c>
    </row>
    <row r="58" spans="1:6" ht="27" customHeight="1" x14ac:dyDescent="0.2">
      <c r="A58" s="16" t="s">
        <v>140</v>
      </c>
      <c r="B58" s="17" t="s">
        <v>49</v>
      </c>
      <c r="C58" s="18"/>
      <c r="D58" s="19">
        <f>SUM(D59:D60)</f>
        <v>15</v>
      </c>
      <c r="E58" s="19">
        <f>SUM(E59:E60)</f>
        <v>20</v>
      </c>
      <c r="F58" s="19">
        <f>SUM(F59:F60)</f>
        <v>21</v>
      </c>
    </row>
    <row r="59" spans="1:6" x14ac:dyDescent="0.2">
      <c r="A59" s="1"/>
      <c r="B59" s="2"/>
      <c r="C59" s="3" t="s">
        <v>0</v>
      </c>
      <c r="D59" s="4">
        <v>15</v>
      </c>
      <c r="E59" s="4">
        <v>20</v>
      </c>
      <c r="F59" s="4">
        <v>21</v>
      </c>
    </row>
    <row r="60" spans="1:6" ht="13.5" thickBot="1" x14ac:dyDescent="0.25">
      <c r="A60" s="1"/>
      <c r="B60" s="2"/>
      <c r="C60" s="3" t="s">
        <v>4</v>
      </c>
      <c r="D60" s="4">
        <v>0</v>
      </c>
      <c r="E60" s="4">
        <v>0</v>
      </c>
      <c r="F60" s="4">
        <v>0</v>
      </c>
    </row>
    <row r="61" spans="1:6" ht="28.5" customHeight="1" x14ac:dyDescent="0.2">
      <c r="A61" s="16" t="s">
        <v>141</v>
      </c>
      <c r="B61" s="17" t="s">
        <v>50</v>
      </c>
      <c r="C61" s="18"/>
      <c r="D61" s="19">
        <f>SUM(D62:D63)</f>
        <v>180</v>
      </c>
      <c r="E61" s="19">
        <f>SUM(E62:E63)</f>
        <v>510</v>
      </c>
      <c r="F61" s="19">
        <f>SUM(F62:F63)</f>
        <v>520</v>
      </c>
    </row>
    <row r="62" spans="1:6" x14ac:dyDescent="0.2">
      <c r="A62" s="1"/>
      <c r="B62" s="2"/>
      <c r="C62" s="3" t="s">
        <v>4</v>
      </c>
      <c r="D62" s="4">
        <v>0</v>
      </c>
      <c r="E62" s="4">
        <v>0</v>
      </c>
      <c r="F62" s="4">
        <v>0</v>
      </c>
    </row>
    <row r="63" spans="1:6" ht="13.5" thickBot="1" x14ac:dyDescent="0.25">
      <c r="A63" s="1"/>
      <c r="B63" s="2"/>
      <c r="C63" s="3" t="s">
        <v>0</v>
      </c>
      <c r="D63" s="4">
        <v>180</v>
      </c>
      <c r="E63" s="4">
        <v>510</v>
      </c>
      <c r="F63" s="4">
        <v>520</v>
      </c>
    </row>
    <row r="64" spans="1:6" ht="30" customHeight="1" thickBot="1" x14ac:dyDescent="0.25">
      <c r="A64" s="16" t="s">
        <v>142</v>
      </c>
      <c r="B64" s="17" t="s">
        <v>51</v>
      </c>
      <c r="C64" s="18"/>
      <c r="D64" s="20">
        <v>0</v>
      </c>
      <c r="E64" s="20">
        <v>0</v>
      </c>
      <c r="F64" s="20">
        <v>0</v>
      </c>
    </row>
    <row r="65" spans="1:6" ht="28.5" customHeight="1" x14ac:dyDescent="0.2">
      <c r="A65" s="16" t="s">
        <v>143</v>
      </c>
      <c r="B65" s="17" t="s">
        <v>52</v>
      </c>
      <c r="C65" s="18"/>
      <c r="D65" s="19">
        <f>SUM(D66:D67)</f>
        <v>1340</v>
      </c>
      <c r="E65" s="19">
        <f>SUM(E66:E67)</f>
        <v>1700</v>
      </c>
      <c r="F65" s="19">
        <f>SUM(F66:F67)</f>
        <v>1900</v>
      </c>
    </row>
    <row r="66" spans="1:6" x14ac:dyDescent="0.2">
      <c r="A66" s="1"/>
      <c r="B66" s="2"/>
      <c r="C66" s="3" t="s">
        <v>0</v>
      </c>
      <c r="D66" s="4">
        <v>1340</v>
      </c>
      <c r="E66" s="4">
        <v>1700</v>
      </c>
      <c r="F66" s="4">
        <v>1900</v>
      </c>
    </row>
    <row r="67" spans="1:6" ht="13.5" thickBot="1" x14ac:dyDescent="0.25">
      <c r="A67" s="1"/>
      <c r="B67" s="2"/>
      <c r="C67" s="3" t="s">
        <v>4</v>
      </c>
      <c r="D67" s="4">
        <v>0</v>
      </c>
      <c r="E67" s="4">
        <v>0</v>
      </c>
      <c r="F67" s="4">
        <v>0</v>
      </c>
    </row>
    <row r="68" spans="1:6" ht="30" customHeight="1" x14ac:dyDescent="0.2">
      <c r="A68" s="16" t="s">
        <v>144</v>
      </c>
      <c r="B68" s="17" t="s">
        <v>53</v>
      </c>
      <c r="C68" s="18"/>
      <c r="D68" s="19">
        <f>SUM(D69:D73)</f>
        <v>1751.2</v>
      </c>
      <c r="E68" s="19">
        <f>SUM(E69:E73)</f>
        <v>3250</v>
      </c>
      <c r="F68" s="19">
        <f>SUM(F69:F73)</f>
        <v>3660</v>
      </c>
    </row>
    <row r="69" spans="1:6" x14ac:dyDescent="0.2">
      <c r="A69" s="1"/>
      <c r="B69" s="2"/>
      <c r="C69" s="3" t="s">
        <v>5</v>
      </c>
      <c r="D69" s="4">
        <v>0</v>
      </c>
      <c r="E69" s="4">
        <v>0</v>
      </c>
      <c r="F69" s="4">
        <v>0</v>
      </c>
    </row>
    <row r="70" spans="1:6" x14ac:dyDescent="0.2">
      <c r="A70" s="1"/>
      <c r="B70" s="2"/>
      <c r="C70" s="3" t="s">
        <v>4</v>
      </c>
      <c r="D70" s="4">
        <v>0</v>
      </c>
      <c r="E70" s="4">
        <v>0</v>
      </c>
      <c r="F70" s="4">
        <v>0</v>
      </c>
    </row>
    <row r="71" spans="1:6" x14ac:dyDescent="0.2">
      <c r="A71" s="1"/>
      <c r="B71" s="2"/>
      <c r="C71" s="3" t="s">
        <v>0</v>
      </c>
      <c r="D71" s="4">
        <v>1319.2</v>
      </c>
      <c r="E71" s="4">
        <v>2800</v>
      </c>
      <c r="F71" s="4">
        <v>3200</v>
      </c>
    </row>
    <row r="72" spans="1:6" x14ac:dyDescent="0.2">
      <c r="A72" s="1"/>
      <c r="B72" s="2"/>
      <c r="C72" s="3" t="s">
        <v>3</v>
      </c>
      <c r="D72" s="4">
        <v>420</v>
      </c>
      <c r="E72" s="4">
        <v>450</v>
      </c>
      <c r="F72" s="4">
        <v>460</v>
      </c>
    </row>
    <row r="73" spans="1:6" ht="13.5" thickBot="1" x14ac:dyDescent="0.25">
      <c r="A73" s="1"/>
      <c r="B73" s="2"/>
      <c r="C73" s="3" t="s">
        <v>6</v>
      </c>
      <c r="D73" s="4">
        <v>12</v>
      </c>
      <c r="E73" s="4">
        <v>0</v>
      </c>
      <c r="F73" s="4">
        <v>0</v>
      </c>
    </row>
    <row r="74" spans="1:6" ht="51.75" thickBot="1" x14ac:dyDescent="0.25">
      <c r="A74" s="16" t="s">
        <v>137</v>
      </c>
      <c r="B74" s="17" t="s">
        <v>54</v>
      </c>
      <c r="C74" s="18" t="s">
        <v>0</v>
      </c>
      <c r="D74" s="20">
        <v>128</v>
      </c>
      <c r="E74" s="20">
        <v>0</v>
      </c>
      <c r="F74" s="20">
        <v>0</v>
      </c>
    </row>
    <row r="75" spans="1:6" s="26" customFormat="1" ht="13.5" hidden="1" thickBot="1" x14ac:dyDescent="0.25">
      <c r="A75" s="22"/>
      <c r="B75" s="23"/>
      <c r="C75" s="24"/>
      <c r="D75" s="25"/>
      <c r="E75" s="25"/>
      <c r="F75" s="25"/>
    </row>
    <row r="76" spans="1:6" ht="13.5" thickBot="1" x14ac:dyDescent="0.25">
      <c r="A76" s="12" t="s">
        <v>145</v>
      </c>
      <c r="B76" s="13" t="s">
        <v>55</v>
      </c>
      <c r="C76" s="14"/>
      <c r="D76" s="15">
        <f>D77+D85+D88+D91+D97+D105+D112+D115+D118+D127+D133+D136+D140+D143+D149+D156+D160+D163+D168+D176+D181+D184+D185+D186+D189+D192</f>
        <v>45898.299999999988</v>
      </c>
      <c r="E76" s="15">
        <f>E77+E85+E88+E91+E97+E105+E112+E115+E118+E127+E133+E136+E140+E143+E149+E156+E160+E163+E168+E176+E181+E184+E185+E186+E189+E192</f>
        <v>47219</v>
      </c>
      <c r="F76" s="15">
        <f>F77+F85+F88+F91+F97+F105+F112+F115+F118+F127+F133+F136+F140+F143+F149+F156+F160+F163+F168+F176+F181+F184+F185+F186+F189+F192</f>
        <v>50049.900000000009</v>
      </c>
    </row>
    <row r="77" spans="1:6" ht="27" customHeight="1" x14ac:dyDescent="0.2">
      <c r="A77" s="16" t="s">
        <v>148</v>
      </c>
      <c r="B77" s="17" t="s">
        <v>56</v>
      </c>
      <c r="C77" s="18"/>
      <c r="D77" s="19">
        <f>SUM(D78:D84)</f>
        <v>6961.7</v>
      </c>
      <c r="E77" s="19">
        <f>SUM(E78:E84)</f>
        <v>7588.9000000000005</v>
      </c>
      <c r="F77" s="19">
        <f>SUM(F78:F84)</f>
        <v>7689</v>
      </c>
    </row>
    <row r="78" spans="1:6" x14ac:dyDescent="0.2">
      <c r="A78" s="1"/>
      <c r="B78" s="2"/>
      <c r="C78" s="3" t="s">
        <v>0</v>
      </c>
      <c r="D78" s="4">
        <v>2491.4</v>
      </c>
      <c r="E78" s="4">
        <v>2532.4</v>
      </c>
      <c r="F78" s="4">
        <v>2552</v>
      </c>
    </row>
    <row r="79" spans="1:6" x14ac:dyDescent="0.2">
      <c r="A79" s="1"/>
      <c r="B79" s="2"/>
      <c r="C79" s="3" t="s">
        <v>1</v>
      </c>
      <c r="D79" s="4">
        <v>0</v>
      </c>
      <c r="E79" s="4">
        <v>0</v>
      </c>
      <c r="F79" s="4">
        <v>0</v>
      </c>
    </row>
    <row r="80" spans="1:6" x14ac:dyDescent="0.2">
      <c r="A80" s="1"/>
      <c r="B80" s="2"/>
      <c r="C80" s="3" t="s">
        <v>4</v>
      </c>
      <c r="D80" s="4">
        <v>0</v>
      </c>
      <c r="E80" s="4">
        <v>0</v>
      </c>
      <c r="F80" s="4">
        <v>0</v>
      </c>
    </row>
    <row r="81" spans="1:6" x14ac:dyDescent="0.2">
      <c r="A81" s="1"/>
      <c r="B81" s="2"/>
      <c r="C81" s="3" t="s">
        <v>5</v>
      </c>
      <c r="D81" s="4">
        <v>4243.7</v>
      </c>
      <c r="E81" s="4">
        <v>4512.2</v>
      </c>
      <c r="F81" s="4">
        <v>4589.2</v>
      </c>
    </row>
    <row r="82" spans="1:6" x14ac:dyDescent="0.2">
      <c r="A82" s="1"/>
      <c r="B82" s="2"/>
      <c r="C82" s="3" t="s">
        <v>7</v>
      </c>
      <c r="D82" s="4">
        <v>26.2</v>
      </c>
      <c r="E82" s="4">
        <v>5</v>
      </c>
      <c r="F82" s="4">
        <v>6</v>
      </c>
    </row>
    <row r="83" spans="1:6" x14ac:dyDescent="0.2">
      <c r="A83" s="1"/>
      <c r="B83" s="2"/>
      <c r="C83" s="3" t="s">
        <v>8</v>
      </c>
      <c r="D83" s="4">
        <v>0</v>
      </c>
      <c r="E83" s="4">
        <v>239.3</v>
      </c>
      <c r="F83" s="4">
        <v>239.3</v>
      </c>
    </row>
    <row r="84" spans="1:6" ht="13.5" thickBot="1" x14ac:dyDescent="0.25">
      <c r="A84" s="1"/>
      <c r="B84" s="2"/>
      <c r="C84" s="3" t="s">
        <v>6</v>
      </c>
      <c r="D84" s="4">
        <v>200.4</v>
      </c>
      <c r="E84" s="4">
        <v>300</v>
      </c>
      <c r="F84" s="4">
        <v>302.5</v>
      </c>
    </row>
    <row r="85" spans="1:6" ht="54.75" customHeight="1" x14ac:dyDescent="0.2">
      <c r="A85" s="16" t="s">
        <v>149</v>
      </c>
      <c r="B85" s="17" t="s">
        <v>57</v>
      </c>
      <c r="C85" s="18"/>
      <c r="D85" s="19">
        <f>SUM(D86:D87)</f>
        <v>88.3</v>
      </c>
      <c r="E85" s="19">
        <f>SUM(E86:E87)</f>
        <v>88</v>
      </c>
      <c r="F85" s="19">
        <f>SUM(F86:F87)</f>
        <v>89</v>
      </c>
    </row>
    <row r="86" spans="1:6" x14ac:dyDescent="0.2">
      <c r="A86" s="1"/>
      <c r="B86" s="2"/>
      <c r="C86" s="3" t="s">
        <v>1</v>
      </c>
      <c r="D86" s="4">
        <v>0</v>
      </c>
      <c r="E86" s="4">
        <v>0</v>
      </c>
      <c r="F86" s="4">
        <v>0</v>
      </c>
    </row>
    <row r="87" spans="1:6" ht="13.5" thickBot="1" x14ac:dyDescent="0.25">
      <c r="A87" s="1"/>
      <c r="B87" s="2"/>
      <c r="C87" s="3" t="s">
        <v>5</v>
      </c>
      <c r="D87" s="4">
        <v>88.3</v>
      </c>
      <c r="E87" s="4">
        <v>88</v>
      </c>
      <c r="F87" s="4">
        <v>89</v>
      </c>
    </row>
    <row r="88" spans="1:6" ht="51" x14ac:dyDescent="0.2">
      <c r="A88" s="16" t="s">
        <v>150</v>
      </c>
      <c r="B88" s="17" t="s">
        <v>58</v>
      </c>
      <c r="C88" s="18"/>
      <c r="D88" s="19">
        <f>SUM(D89:D90)</f>
        <v>40.5</v>
      </c>
      <c r="E88" s="19">
        <f>SUM(E89:E90)</f>
        <v>40.5</v>
      </c>
      <c r="F88" s="19">
        <f>SUM(F89:F90)</f>
        <v>41</v>
      </c>
    </row>
    <row r="89" spans="1:6" x14ac:dyDescent="0.2">
      <c r="A89" s="1"/>
      <c r="B89" s="2"/>
      <c r="C89" s="3" t="s">
        <v>1</v>
      </c>
      <c r="D89" s="4">
        <v>0</v>
      </c>
      <c r="E89" s="4">
        <v>0</v>
      </c>
      <c r="F89" s="4">
        <v>0</v>
      </c>
    </row>
    <row r="90" spans="1:6" ht="13.5" thickBot="1" x14ac:dyDescent="0.25">
      <c r="A90" s="1"/>
      <c r="B90" s="2"/>
      <c r="C90" s="3" t="s">
        <v>5</v>
      </c>
      <c r="D90" s="4">
        <v>40.5</v>
      </c>
      <c r="E90" s="4">
        <v>40.5</v>
      </c>
      <c r="F90" s="4">
        <v>41</v>
      </c>
    </row>
    <row r="91" spans="1:6" ht="28.5" customHeight="1" x14ac:dyDescent="0.2">
      <c r="A91" s="16" t="s">
        <v>151</v>
      </c>
      <c r="B91" s="17" t="s">
        <v>59</v>
      </c>
      <c r="C91" s="18"/>
      <c r="D91" s="19">
        <f>SUM(D92:D96)</f>
        <v>1536.3</v>
      </c>
      <c r="E91" s="19">
        <f>SUM(E92:E96)</f>
        <v>1642.3999999999999</v>
      </c>
      <c r="F91" s="19">
        <f>SUM(F92:F96)</f>
        <v>1666.5</v>
      </c>
    </row>
    <row r="92" spans="1:6" x14ac:dyDescent="0.2">
      <c r="A92" s="1"/>
      <c r="B92" s="2"/>
      <c r="C92" s="3" t="s">
        <v>0</v>
      </c>
      <c r="D92" s="4">
        <v>167.6</v>
      </c>
      <c r="E92" s="4">
        <v>224.6</v>
      </c>
      <c r="F92" s="4">
        <v>233</v>
      </c>
    </row>
    <row r="93" spans="1:6" x14ac:dyDescent="0.2">
      <c r="A93" s="1"/>
      <c r="B93" s="2"/>
      <c r="C93" s="3" t="s">
        <v>4</v>
      </c>
      <c r="D93" s="4">
        <v>0</v>
      </c>
      <c r="E93" s="4">
        <v>0</v>
      </c>
      <c r="F93" s="4">
        <v>0</v>
      </c>
    </row>
    <row r="94" spans="1:6" x14ac:dyDescent="0.2">
      <c r="A94" s="1"/>
      <c r="B94" s="2"/>
      <c r="C94" s="3" t="s">
        <v>1</v>
      </c>
      <c r="D94" s="4">
        <v>0</v>
      </c>
      <c r="E94" s="4">
        <v>0</v>
      </c>
      <c r="F94" s="4">
        <v>0</v>
      </c>
    </row>
    <row r="95" spans="1:6" x14ac:dyDescent="0.2">
      <c r="A95" s="1"/>
      <c r="B95" s="2"/>
      <c r="C95" s="3" t="s">
        <v>7</v>
      </c>
      <c r="D95" s="4">
        <v>9.1</v>
      </c>
      <c r="E95" s="4">
        <v>0</v>
      </c>
      <c r="F95" s="4">
        <v>0</v>
      </c>
    </row>
    <row r="96" spans="1:6" ht="13.5" thickBot="1" x14ac:dyDescent="0.25">
      <c r="A96" s="1"/>
      <c r="B96" s="2"/>
      <c r="C96" s="3" t="s">
        <v>5</v>
      </c>
      <c r="D96" s="4">
        <v>1359.6</v>
      </c>
      <c r="E96" s="4">
        <v>1417.8</v>
      </c>
      <c r="F96" s="4">
        <v>1433.5</v>
      </c>
    </row>
    <row r="97" spans="1:6" ht="30.75" customHeight="1" x14ac:dyDescent="0.2">
      <c r="A97" s="16" t="s">
        <v>152</v>
      </c>
      <c r="B97" s="17" t="s">
        <v>60</v>
      </c>
      <c r="C97" s="18"/>
      <c r="D97" s="19">
        <f>SUM(D98:D104)</f>
        <v>14137</v>
      </c>
      <c r="E97" s="19">
        <f>SUM(E98:E104)</f>
        <v>14722.9</v>
      </c>
      <c r="F97" s="19">
        <f>SUM(F98:F104)</f>
        <v>14880.9</v>
      </c>
    </row>
    <row r="98" spans="1:6" x14ac:dyDescent="0.2">
      <c r="A98" s="1"/>
      <c r="B98" s="2"/>
      <c r="C98" s="3" t="s">
        <v>0</v>
      </c>
      <c r="D98" s="4">
        <v>620.6</v>
      </c>
      <c r="E98" s="4">
        <v>654</v>
      </c>
      <c r="F98" s="4">
        <v>658</v>
      </c>
    </row>
    <row r="99" spans="1:6" x14ac:dyDescent="0.2">
      <c r="A99" s="1"/>
      <c r="B99" s="2"/>
      <c r="C99" s="3" t="s">
        <v>1</v>
      </c>
      <c r="D99" s="4">
        <v>0</v>
      </c>
      <c r="E99" s="4">
        <v>0</v>
      </c>
      <c r="F99" s="4">
        <v>0</v>
      </c>
    </row>
    <row r="100" spans="1:6" x14ac:dyDescent="0.2">
      <c r="A100" s="1"/>
      <c r="B100" s="2"/>
      <c r="C100" s="3" t="s">
        <v>5</v>
      </c>
      <c r="D100" s="4">
        <v>13124.1</v>
      </c>
      <c r="E100" s="4">
        <v>13753.9</v>
      </c>
      <c r="F100" s="4">
        <v>13903.9</v>
      </c>
    </row>
    <row r="101" spans="1:6" x14ac:dyDescent="0.2">
      <c r="A101" s="1"/>
      <c r="B101" s="2"/>
      <c r="C101" s="3" t="s">
        <v>7</v>
      </c>
      <c r="D101" s="4">
        <v>175.8</v>
      </c>
      <c r="E101" s="4">
        <v>130</v>
      </c>
      <c r="F101" s="4">
        <v>130</v>
      </c>
    </row>
    <row r="102" spans="1:6" x14ac:dyDescent="0.2">
      <c r="A102" s="1"/>
      <c r="B102" s="2"/>
      <c r="C102" s="3" t="s">
        <v>3</v>
      </c>
      <c r="D102" s="4">
        <v>0</v>
      </c>
      <c r="E102" s="4">
        <v>3</v>
      </c>
      <c r="F102" s="4">
        <v>3</v>
      </c>
    </row>
    <row r="103" spans="1:6" x14ac:dyDescent="0.2">
      <c r="A103" s="1"/>
      <c r="B103" s="2"/>
      <c r="C103" s="3" t="s">
        <v>4</v>
      </c>
      <c r="D103" s="4">
        <v>0</v>
      </c>
      <c r="E103" s="4">
        <v>0</v>
      </c>
      <c r="F103" s="4">
        <v>0</v>
      </c>
    </row>
    <row r="104" spans="1:6" ht="13.5" thickBot="1" x14ac:dyDescent="0.25">
      <c r="A104" s="1"/>
      <c r="B104" s="2"/>
      <c r="C104" s="3" t="s">
        <v>6</v>
      </c>
      <c r="D104" s="4">
        <v>216.5</v>
      </c>
      <c r="E104" s="4">
        <v>182</v>
      </c>
      <c r="F104" s="4">
        <v>186</v>
      </c>
    </row>
    <row r="105" spans="1:6" ht="38.25" x14ac:dyDescent="0.2">
      <c r="A105" s="16" t="s">
        <v>153</v>
      </c>
      <c r="B105" s="17" t="s">
        <v>61</v>
      </c>
      <c r="C105" s="18"/>
      <c r="D105" s="19">
        <f>SUM(D106:D111)</f>
        <v>1662.1</v>
      </c>
      <c r="E105" s="19">
        <f>SUM(E106:E111)</f>
        <v>1667</v>
      </c>
      <c r="F105" s="19">
        <f>SUM(F106:F111)</f>
        <v>1667</v>
      </c>
    </row>
    <row r="106" spans="1:6" x14ac:dyDescent="0.2">
      <c r="A106" s="1"/>
      <c r="B106" s="2"/>
      <c r="C106" s="3" t="s">
        <v>1</v>
      </c>
      <c r="D106" s="4">
        <v>0</v>
      </c>
      <c r="E106" s="4">
        <v>0</v>
      </c>
      <c r="F106" s="4">
        <v>0</v>
      </c>
    </row>
    <row r="107" spans="1:6" x14ac:dyDescent="0.2">
      <c r="A107" s="1"/>
      <c r="B107" s="2"/>
      <c r="C107" s="3" t="s">
        <v>4</v>
      </c>
      <c r="D107" s="4">
        <v>0</v>
      </c>
      <c r="E107" s="4">
        <v>0</v>
      </c>
      <c r="F107" s="4">
        <v>0</v>
      </c>
    </row>
    <row r="108" spans="1:6" x14ac:dyDescent="0.2">
      <c r="A108" s="1"/>
      <c r="B108" s="2"/>
      <c r="C108" s="3" t="s">
        <v>3</v>
      </c>
      <c r="D108" s="4">
        <v>9.6999999999999993</v>
      </c>
      <c r="E108" s="4">
        <v>20</v>
      </c>
      <c r="F108" s="4">
        <v>20</v>
      </c>
    </row>
    <row r="109" spans="1:6" x14ac:dyDescent="0.2">
      <c r="A109" s="1"/>
      <c r="B109" s="2"/>
      <c r="C109" s="3" t="s">
        <v>7</v>
      </c>
      <c r="D109" s="4"/>
      <c r="E109" s="4">
        <v>0</v>
      </c>
      <c r="F109" s="4">
        <v>0</v>
      </c>
    </row>
    <row r="110" spans="1:6" x14ac:dyDescent="0.2">
      <c r="A110" s="1"/>
      <c r="B110" s="2"/>
      <c r="C110" s="3" t="s">
        <v>0</v>
      </c>
      <c r="D110" s="4">
        <v>42.4</v>
      </c>
      <c r="E110" s="4">
        <v>44.6</v>
      </c>
      <c r="F110" s="4">
        <v>44.6</v>
      </c>
    </row>
    <row r="111" spans="1:6" ht="13.5" thickBot="1" x14ac:dyDescent="0.25">
      <c r="A111" s="1"/>
      <c r="B111" s="2"/>
      <c r="C111" s="3" t="s">
        <v>5</v>
      </c>
      <c r="D111" s="4">
        <v>1610</v>
      </c>
      <c r="E111" s="4">
        <v>1602.4</v>
      </c>
      <c r="F111" s="4">
        <v>1602.4</v>
      </c>
    </row>
    <row r="112" spans="1:6" ht="30" customHeight="1" x14ac:dyDescent="0.2">
      <c r="A112" s="16" t="s">
        <v>154</v>
      </c>
      <c r="B112" s="17" t="s">
        <v>62</v>
      </c>
      <c r="C112" s="18"/>
      <c r="D112" s="19">
        <f>SUM(D113:D114)</f>
        <v>425.9</v>
      </c>
      <c r="E112" s="19">
        <f>SUM(E113:E114)</f>
        <v>449.3</v>
      </c>
      <c r="F112" s="19">
        <f>SUM(F113:F114)</f>
        <v>453.5</v>
      </c>
    </row>
    <row r="113" spans="1:6" x14ac:dyDescent="0.2">
      <c r="A113" s="1"/>
      <c r="B113" s="2"/>
      <c r="C113" s="3" t="s">
        <v>1</v>
      </c>
      <c r="D113" s="4">
        <v>0</v>
      </c>
      <c r="E113" s="4">
        <v>0</v>
      </c>
      <c r="F113" s="4">
        <v>0</v>
      </c>
    </row>
    <row r="114" spans="1:6" ht="13.5" thickBot="1" x14ac:dyDescent="0.25">
      <c r="A114" s="1"/>
      <c r="B114" s="2"/>
      <c r="C114" s="3" t="s">
        <v>5</v>
      </c>
      <c r="D114" s="4">
        <v>425.9</v>
      </c>
      <c r="E114" s="4">
        <v>449.3</v>
      </c>
      <c r="F114" s="4">
        <v>453.5</v>
      </c>
    </row>
    <row r="115" spans="1:6" ht="28.5" customHeight="1" x14ac:dyDescent="0.2">
      <c r="A115" s="16" t="s">
        <v>155</v>
      </c>
      <c r="B115" s="17" t="s">
        <v>63</v>
      </c>
      <c r="C115" s="18"/>
      <c r="D115" s="19">
        <f>SUM(D116:D117)</f>
        <v>12.8</v>
      </c>
      <c r="E115" s="19">
        <f>SUM(E116:E117)</f>
        <v>12.8</v>
      </c>
      <c r="F115" s="19">
        <f>SUM(F116:F117)</f>
        <v>12.9</v>
      </c>
    </row>
    <row r="116" spans="1:6" x14ac:dyDescent="0.2">
      <c r="A116" s="1"/>
      <c r="B116" s="2"/>
      <c r="C116" s="3" t="s">
        <v>1</v>
      </c>
      <c r="D116" s="4">
        <v>0</v>
      </c>
      <c r="E116" s="4">
        <v>0</v>
      </c>
      <c r="F116" s="4">
        <v>0</v>
      </c>
    </row>
    <row r="117" spans="1:6" ht="13.5" thickBot="1" x14ac:dyDescent="0.25">
      <c r="A117" s="1"/>
      <c r="B117" s="2"/>
      <c r="C117" s="3" t="s">
        <v>5</v>
      </c>
      <c r="D117" s="4">
        <v>12.8</v>
      </c>
      <c r="E117" s="4">
        <v>12.8</v>
      </c>
      <c r="F117" s="4">
        <v>12.9</v>
      </c>
    </row>
    <row r="118" spans="1:6" ht="30" customHeight="1" x14ac:dyDescent="0.2">
      <c r="A118" s="16" t="s">
        <v>157</v>
      </c>
      <c r="B118" s="17" t="s">
        <v>64</v>
      </c>
      <c r="C118" s="18"/>
      <c r="D118" s="19">
        <f>SUM(D119:D126)</f>
        <v>9565.1999999999989</v>
      </c>
      <c r="E118" s="19">
        <f>SUM(E119:E126)</f>
        <v>10889.7</v>
      </c>
      <c r="F118" s="19">
        <f>SUM(F119:F126)</f>
        <v>13611.800000000001</v>
      </c>
    </row>
    <row r="119" spans="1:6" x14ac:dyDescent="0.2">
      <c r="A119" s="1"/>
      <c r="B119" s="2"/>
      <c r="C119" s="3" t="s">
        <v>5</v>
      </c>
      <c r="D119" s="4">
        <v>226</v>
      </c>
      <c r="E119" s="4">
        <v>226.8</v>
      </c>
      <c r="F119" s="4">
        <v>226.8</v>
      </c>
    </row>
    <row r="120" spans="1:6" x14ac:dyDescent="0.2">
      <c r="A120" s="1"/>
      <c r="B120" s="2"/>
      <c r="C120" s="3" t="s">
        <v>3</v>
      </c>
      <c r="D120" s="4">
        <v>129.4</v>
      </c>
      <c r="E120" s="4">
        <v>118.6</v>
      </c>
      <c r="F120" s="4">
        <v>119.6</v>
      </c>
    </row>
    <row r="121" spans="1:6" x14ac:dyDescent="0.2">
      <c r="A121" s="1"/>
      <c r="B121" s="2"/>
      <c r="C121" s="3" t="s">
        <v>0</v>
      </c>
      <c r="D121" s="4">
        <v>7583</v>
      </c>
      <c r="E121" s="4">
        <v>8983.2000000000007</v>
      </c>
      <c r="F121" s="4">
        <v>11685.2</v>
      </c>
    </row>
    <row r="122" spans="1:6" x14ac:dyDescent="0.2">
      <c r="A122" s="1"/>
      <c r="B122" s="2"/>
      <c r="C122" s="3" t="s">
        <v>7</v>
      </c>
      <c r="D122" s="4">
        <v>36.799999999999997</v>
      </c>
      <c r="E122" s="4">
        <v>48.4</v>
      </c>
      <c r="F122" s="4">
        <v>49.2</v>
      </c>
    </row>
    <row r="123" spans="1:6" x14ac:dyDescent="0.2">
      <c r="A123" s="1"/>
      <c r="B123" s="2"/>
      <c r="C123" s="3" t="s">
        <v>1</v>
      </c>
      <c r="D123" s="4">
        <v>0</v>
      </c>
      <c r="E123" s="4">
        <v>0</v>
      </c>
      <c r="F123" s="4">
        <v>0</v>
      </c>
    </row>
    <row r="124" spans="1:6" x14ac:dyDescent="0.2">
      <c r="A124" s="1"/>
      <c r="B124" s="2"/>
      <c r="C124" s="3" t="s">
        <v>4</v>
      </c>
      <c r="D124" s="4">
        <v>0</v>
      </c>
      <c r="E124" s="4">
        <v>0</v>
      </c>
      <c r="F124" s="4">
        <v>0</v>
      </c>
    </row>
    <row r="125" spans="1:6" x14ac:dyDescent="0.2">
      <c r="A125" s="1"/>
      <c r="B125" s="2"/>
      <c r="C125" s="3" t="s">
        <v>8</v>
      </c>
      <c r="D125" s="4">
        <v>26.2</v>
      </c>
      <c r="E125" s="4">
        <v>24.7</v>
      </c>
      <c r="F125" s="4">
        <v>25.2</v>
      </c>
    </row>
    <row r="126" spans="1:6" ht="13.5" thickBot="1" x14ac:dyDescent="0.25">
      <c r="A126" s="1"/>
      <c r="B126" s="2"/>
      <c r="C126" s="3" t="s">
        <v>6</v>
      </c>
      <c r="D126" s="4">
        <v>1563.8</v>
      </c>
      <c r="E126" s="4">
        <v>1488</v>
      </c>
      <c r="F126" s="4">
        <v>1505.8</v>
      </c>
    </row>
    <row r="127" spans="1:6" ht="27.75" customHeight="1" x14ac:dyDescent="0.2">
      <c r="A127" s="16" t="s">
        <v>159</v>
      </c>
      <c r="B127" s="17" t="s">
        <v>65</v>
      </c>
      <c r="C127" s="18"/>
      <c r="D127" s="19">
        <f>SUM(D128:D132)</f>
        <v>497.9</v>
      </c>
      <c r="E127" s="19">
        <f>SUM(E128:E132)</f>
        <v>606.5</v>
      </c>
      <c r="F127" s="19">
        <f>SUM(F128:F132)</f>
        <v>606.5</v>
      </c>
    </row>
    <row r="128" spans="1:6" x14ac:dyDescent="0.2">
      <c r="A128" s="1"/>
      <c r="B128" s="2"/>
      <c r="C128" s="3" t="s">
        <v>3</v>
      </c>
      <c r="D128" s="4">
        <v>20</v>
      </c>
      <c r="E128" s="4">
        <v>10</v>
      </c>
      <c r="F128" s="4">
        <v>10</v>
      </c>
    </row>
    <row r="129" spans="1:6" x14ac:dyDescent="0.2">
      <c r="A129" s="1"/>
      <c r="B129" s="2"/>
      <c r="C129" s="3" t="s">
        <v>5</v>
      </c>
      <c r="D129" s="4">
        <v>0</v>
      </c>
      <c r="E129" s="4">
        <v>0</v>
      </c>
      <c r="F129" s="4">
        <v>0</v>
      </c>
    </row>
    <row r="130" spans="1:6" x14ac:dyDescent="0.2">
      <c r="A130" s="1"/>
      <c r="B130" s="2"/>
      <c r="C130" s="3" t="s">
        <v>0</v>
      </c>
      <c r="D130" s="4">
        <v>455.9</v>
      </c>
      <c r="E130" s="4">
        <v>591.5</v>
      </c>
      <c r="F130" s="4">
        <v>591.5</v>
      </c>
    </row>
    <row r="131" spans="1:6" x14ac:dyDescent="0.2">
      <c r="A131" s="1"/>
      <c r="B131" s="2"/>
      <c r="C131" s="3" t="s">
        <v>4</v>
      </c>
      <c r="D131" s="4">
        <v>0</v>
      </c>
      <c r="E131" s="4">
        <v>0</v>
      </c>
      <c r="F131" s="4">
        <v>0</v>
      </c>
    </row>
    <row r="132" spans="1:6" ht="13.5" thickBot="1" x14ac:dyDescent="0.25">
      <c r="A132" s="1"/>
      <c r="B132" s="2"/>
      <c r="C132" s="3" t="s">
        <v>6</v>
      </c>
      <c r="D132" s="4">
        <v>22</v>
      </c>
      <c r="E132" s="4">
        <v>5</v>
      </c>
      <c r="F132" s="4">
        <v>5</v>
      </c>
    </row>
    <row r="133" spans="1:6" ht="31.5" customHeight="1" x14ac:dyDescent="0.2">
      <c r="A133" s="16" t="s">
        <v>160</v>
      </c>
      <c r="B133" s="17" t="s">
        <v>66</v>
      </c>
      <c r="C133" s="18"/>
      <c r="D133" s="19">
        <f>SUM(D134:D135)</f>
        <v>345.1</v>
      </c>
      <c r="E133" s="19">
        <f>SUM(E134:E135)</f>
        <v>351.4</v>
      </c>
      <c r="F133" s="19">
        <f>SUM(F134:F135)</f>
        <v>353.2</v>
      </c>
    </row>
    <row r="134" spans="1:6" x14ac:dyDescent="0.2">
      <c r="A134" s="1"/>
      <c r="B134" s="2"/>
      <c r="C134" s="3" t="s">
        <v>1</v>
      </c>
      <c r="D134" s="4">
        <v>0</v>
      </c>
      <c r="E134" s="4">
        <v>0</v>
      </c>
      <c r="F134" s="4">
        <v>0</v>
      </c>
    </row>
    <row r="135" spans="1:6" ht="13.5" thickBot="1" x14ac:dyDescent="0.25">
      <c r="A135" s="1"/>
      <c r="B135" s="2"/>
      <c r="C135" s="3" t="s">
        <v>5</v>
      </c>
      <c r="D135" s="4">
        <v>345.1</v>
      </c>
      <c r="E135" s="4">
        <v>351.4</v>
      </c>
      <c r="F135" s="4">
        <v>353.2</v>
      </c>
    </row>
    <row r="136" spans="1:6" ht="30.75" customHeight="1" x14ac:dyDescent="0.2">
      <c r="A136" s="16" t="s">
        <v>161</v>
      </c>
      <c r="B136" s="17" t="s">
        <v>67</v>
      </c>
      <c r="C136" s="18"/>
      <c r="D136" s="19">
        <f>SUM(D137:D139)</f>
        <v>759.8</v>
      </c>
      <c r="E136" s="19">
        <f>SUM(E137:E139)</f>
        <v>865.2</v>
      </c>
      <c r="F136" s="19">
        <f>SUM(F137:F139)</f>
        <v>911.6</v>
      </c>
    </row>
    <row r="137" spans="1:6" x14ac:dyDescent="0.2">
      <c r="A137" s="1"/>
      <c r="B137" s="2"/>
      <c r="C137" s="3" t="s">
        <v>0</v>
      </c>
      <c r="D137" s="4">
        <v>749.3</v>
      </c>
      <c r="E137" s="4">
        <v>847.2</v>
      </c>
      <c r="F137" s="4">
        <v>889.6</v>
      </c>
    </row>
    <row r="138" spans="1:6" x14ac:dyDescent="0.2">
      <c r="A138" s="1"/>
      <c r="B138" s="2"/>
      <c r="C138" s="3" t="s">
        <v>3</v>
      </c>
      <c r="D138" s="4">
        <v>10.5</v>
      </c>
      <c r="E138" s="4">
        <v>18</v>
      </c>
      <c r="F138" s="4">
        <v>22</v>
      </c>
    </row>
    <row r="139" spans="1:6" ht="13.5" thickBot="1" x14ac:dyDescent="0.25">
      <c r="A139" s="1"/>
      <c r="B139" s="2"/>
      <c r="C139" s="3" t="s">
        <v>4</v>
      </c>
      <c r="D139" s="4">
        <v>0</v>
      </c>
      <c r="E139" s="4">
        <v>0</v>
      </c>
      <c r="F139" s="4">
        <v>0</v>
      </c>
    </row>
    <row r="140" spans="1:6" ht="29.25" customHeight="1" x14ac:dyDescent="0.2">
      <c r="A140" s="16" t="s">
        <v>162</v>
      </c>
      <c r="B140" s="17" t="s">
        <v>68</v>
      </c>
      <c r="C140" s="18"/>
      <c r="D140" s="19">
        <f>SUM(D141:D142)</f>
        <v>63.1</v>
      </c>
      <c r="E140" s="19">
        <f>SUM(E141:E142)</f>
        <v>80</v>
      </c>
      <c r="F140" s="19">
        <f>SUM(F141:F142)</f>
        <v>80</v>
      </c>
    </row>
    <row r="141" spans="1:6" x14ac:dyDescent="0.2">
      <c r="A141" s="1"/>
      <c r="B141" s="2"/>
      <c r="C141" s="3" t="s">
        <v>4</v>
      </c>
      <c r="D141" s="4">
        <v>0</v>
      </c>
      <c r="E141" s="4">
        <v>0</v>
      </c>
      <c r="F141" s="4">
        <v>0</v>
      </c>
    </row>
    <row r="142" spans="1:6" ht="13.5" thickBot="1" x14ac:dyDescent="0.25">
      <c r="A142" s="1"/>
      <c r="B142" s="2"/>
      <c r="C142" s="3" t="s">
        <v>0</v>
      </c>
      <c r="D142" s="4">
        <v>63.1</v>
      </c>
      <c r="E142" s="4">
        <v>80</v>
      </c>
      <c r="F142" s="4">
        <v>80</v>
      </c>
    </row>
    <row r="143" spans="1:6" ht="28.5" customHeight="1" x14ac:dyDescent="0.2">
      <c r="A143" s="16" t="s">
        <v>163</v>
      </c>
      <c r="B143" s="17" t="s">
        <v>69</v>
      </c>
      <c r="C143" s="18"/>
      <c r="D143" s="19">
        <f>SUM(D144:D148)</f>
        <v>1386.3999999999999</v>
      </c>
      <c r="E143" s="19">
        <f>SUM(E144:E148)</f>
        <v>1583.4</v>
      </c>
      <c r="F143" s="19">
        <f>SUM(F144:F148)</f>
        <v>1590.4</v>
      </c>
    </row>
    <row r="144" spans="1:6" x14ac:dyDescent="0.2">
      <c r="A144" s="1"/>
      <c r="B144" s="2"/>
      <c r="C144" s="3" t="s">
        <v>1</v>
      </c>
      <c r="D144" s="4">
        <v>0</v>
      </c>
      <c r="E144" s="4">
        <v>0</v>
      </c>
      <c r="F144" s="4">
        <v>0</v>
      </c>
    </row>
    <row r="145" spans="1:6" x14ac:dyDescent="0.2">
      <c r="A145" s="1"/>
      <c r="B145" s="2"/>
      <c r="C145" s="3" t="s">
        <v>0</v>
      </c>
      <c r="D145" s="4">
        <v>1205</v>
      </c>
      <c r="E145" s="4">
        <v>1400.9</v>
      </c>
      <c r="F145" s="4">
        <v>1405.9</v>
      </c>
    </row>
    <row r="146" spans="1:6" x14ac:dyDescent="0.2">
      <c r="A146" s="1"/>
      <c r="B146" s="2"/>
      <c r="C146" s="3" t="s">
        <v>4</v>
      </c>
      <c r="D146" s="4">
        <v>0</v>
      </c>
      <c r="E146" s="4">
        <v>0</v>
      </c>
      <c r="F146" s="4">
        <v>0</v>
      </c>
    </row>
    <row r="147" spans="1:6" x14ac:dyDescent="0.2">
      <c r="A147" s="1"/>
      <c r="B147" s="2"/>
      <c r="C147" s="3" t="s">
        <v>5</v>
      </c>
      <c r="D147" s="4">
        <v>155.1</v>
      </c>
      <c r="E147" s="4">
        <v>155.69999999999999</v>
      </c>
      <c r="F147" s="4">
        <v>157.19999999999999</v>
      </c>
    </row>
    <row r="148" spans="1:6" ht="13.5" thickBot="1" x14ac:dyDescent="0.25">
      <c r="A148" s="1"/>
      <c r="B148" s="2"/>
      <c r="C148" s="3" t="s">
        <v>6</v>
      </c>
      <c r="D148" s="4">
        <v>26.3</v>
      </c>
      <c r="E148" s="4">
        <v>26.8</v>
      </c>
      <c r="F148" s="4">
        <v>27.3</v>
      </c>
    </row>
    <row r="149" spans="1:6" ht="30" customHeight="1" x14ac:dyDescent="0.2">
      <c r="A149" s="16" t="s">
        <v>164</v>
      </c>
      <c r="B149" s="17" t="s">
        <v>70</v>
      </c>
      <c r="C149" s="18"/>
      <c r="D149" s="19">
        <f>SUM(D150:D155)</f>
        <v>275.2</v>
      </c>
      <c r="E149" s="19">
        <f>SUM(E150:E155)</f>
        <v>298.60000000000002</v>
      </c>
      <c r="F149" s="19">
        <f>SUM(F150:F155)</f>
        <v>303.8</v>
      </c>
    </row>
    <row r="150" spans="1:6" x14ac:dyDescent="0.2">
      <c r="A150" s="1"/>
      <c r="B150" s="2"/>
      <c r="C150" s="3" t="s">
        <v>4</v>
      </c>
      <c r="D150" s="4">
        <v>0</v>
      </c>
      <c r="E150" s="4">
        <v>0</v>
      </c>
      <c r="F150" s="4">
        <v>0</v>
      </c>
    </row>
    <row r="151" spans="1:6" x14ac:dyDescent="0.2">
      <c r="A151" s="1"/>
      <c r="B151" s="2"/>
      <c r="C151" s="3" t="s">
        <v>0</v>
      </c>
      <c r="D151" s="4">
        <v>163.1</v>
      </c>
      <c r="E151" s="4">
        <v>194.9</v>
      </c>
      <c r="F151" s="4">
        <v>197.9</v>
      </c>
    </row>
    <row r="152" spans="1:6" x14ac:dyDescent="0.2">
      <c r="A152" s="1"/>
      <c r="B152" s="2"/>
      <c r="C152" s="3" t="s">
        <v>3</v>
      </c>
      <c r="D152" s="4">
        <v>10.9</v>
      </c>
      <c r="E152" s="4">
        <v>1</v>
      </c>
      <c r="F152" s="4">
        <v>1.2</v>
      </c>
    </row>
    <row r="153" spans="1:6" x14ac:dyDescent="0.2">
      <c r="A153" s="1"/>
      <c r="B153" s="2"/>
      <c r="C153" s="3" t="s">
        <v>5</v>
      </c>
      <c r="D153" s="4">
        <v>0</v>
      </c>
      <c r="E153" s="4">
        <v>0</v>
      </c>
      <c r="F153" s="4">
        <v>0</v>
      </c>
    </row>
    <row r="154" spans="1:6" x14ac:dyDescent="0.2">
      <c r="A154" s="1"/>
      <c r="B154" s="2"/>
      <c r="C154" s="3" t="s">
        <v>7</v>
      </c>
      <c r="D154" s="4">
        <v>23</v>
      </c>
      <c r="E154" s="4">
        <v>23</v>
      </c>
      <c r="F154" s="4">
        <v>23</v>
      </c>
    </row>
    <row r="155" spans="1:6" ht="13.5" thickBot="1" x14ac:dyDescent="0.25">
      <c r="A155" s="1"/>
      <c r="B155" s="2"/>
      <c r="C155" s="3" t="s">
        <v>6</v>
      </c>
      <c r="D155" s="4">
        <v>78.2</v>
      </c>
      <c r="E155" s="4">
        <v>79.7</v>
      </c>
      <c r="F155" s="4">
        <v>81.7</v>
      </c>
    </row>
    <row r="156" spans="1:6" ht="30" customHeight="1" x14ac:dyDescent="0.2">
      <c r="A156" s="16" t="s">
        <v>165</v>
      </c>
      <c r="B156" s="17" t="s">
        <v>71</v>
      </c>
      <c r="C156" s="18"/>
      <c r="D156" s="19">
        <f>SUM(D157:D159)</f>
        <v>297.2</v>
      </c>
      <c r="E156" s="19">
        <f>SUM(E157:E159)</f>
        <v>341.1</v>
      </c>
      <c r="F156" s="19">
        <f>SUM(F157:F159)</f>
        <v>360.3</v>
      </c>
    </row>
    <row r="157" spans="1:6" x14ac:dyDescent="0.2">
      <c r="A157" s="1"/>
      <c r="B157" s="2"/>
      <c r="C157" s="3" t="s">
        <v>3</v>
      </c>
      <c r="D157" s="4">
        <v>124.8</v>
      </c>
      <c r="E157" s="4">
        <v>137</v>
      </c>
      <c r="F157" s="4">
        <v>146</v>
      </c>
    </row>
    <row r="158" spans="1:6" x14ac:dyDescent="0.2">
      <c r="A158" s="1"/>
      <c r="B158" s="2"/>
      <c r="C158" s="3" t="s">
        <v>4</v>
      </c>
      <c r="D158" s="4">
        <v>0</v>
      </c>
      <c r="E158" s="4">
        <v>0</v>
      </c>
      <c r="F158" s="4">
        <v>0</v>
      </c>
    </row>
    <row r="159" spans="1:6" ht="13.5" thickBot="1" x14ac:dyDescent="0.25">
      <c r="A159" s="1"/>
      <c r="B159" s="2"/>
      <c r="C159" s="3" t="s">
        <v>0</v>
      </c>
      <c r="D159" s="4">
        <v>172.4</v>
      </c>
      <c r="E159" s="4">
        <v>204.1</v>
      </c>
      <c r="F159" s="4">
        <v>214.3</v>
      </c>
    </row>
    <row r="160" spans="1:6" ht="30" customHeight="1" x14ac:dyDescent="0.2">
      <c r="A160" s="16" t="s">
        <v>166</v>
      </c>
      <c r="B160" s="17" t="s">
        <v>72</v>
      </c>
      <c r="C160" s="18"/>
      <c r="D160" s="19">
        <f>SUM(D161:D162)</f>
        <v>81.7</v>
      </c>
      <c r="E160" s="19">
        <f>SUM(E161:E162)</f>
        <v>115</v>
      </c>
      <c r="F160" s="19">
        <f>SUM(F161:F162)</f>
        <v>116</v>
      </c>
    </row>
    <row r="161" spans="1:6" x14ac:dyDescent="0.2">
      <c r="A161" s="1"/>
      <c r="B161" s="2"/>
      <c r="C161" s="3" t="s">
        <v>0</v>
      </c>
      <c r="D161" s="4">
        <v>81.7</v>
      </c>
      <c r="E161" s="4">
        <v>115</v>
      </c>
      <c r="F161" s="4">
        <v>116</v>
      </c>
    </row>
    <row r="162" spans="1:6" ht="13.5" thickBot="1" x14ac:dyDescent="0.25">
      <c r="A162" s="1"/>
      <c r="B162" s="2"/>
      <c r="C162" s="3" t="s">
        <v>4</v>
      </c>
      <c r="D162" s="4">
        <v>0</v>
      </c>
      <c r="E162" s="4">
        <v>0</v>
      </c>
      <c r="F162" s="4">
        <v>0</v>
      </c>
    </row>
    <row r="163" spans="1:6" ht="38.25" x14ac:dyDescent="0.2">
      <c r="A163" s="16" t="s">
        <v>167</v>
      </c>
      <c r="B163" s="17" t="s">
        <v>73</v>
      </c>
      <c r="C163" s="18"/>
      <c r="D163" s="19">
        <f>SUM(D164:D167)</f>
        <v>89.800000000000011</v>
      </c>
      <c r="E163" s="19">
        <f>SUM(E164:E167)</f>
        <v>108.5</v>
      </c>
      <c r="F163" s="19">
        <f>SUM(F164:F167)</f>
        <v>109.9</v>
      </c>
    </row>
    <row r="164" spans="1:6" x14ac:dyDescent="0.2">
      <c r="A164" s="1"/>
      <c r="B164" s="2"/>
      <c r="C164" s="3" t="s">
        <v>0</v>
      </c>
      <c r="D164" s="4">
        <v>28.6</v>
      </c>
      <c r="E164" s="4">
        <v>31</v>
      </c>
      <c r="F164" s="4">
        <v>31</v>
      </c>
    </row>
    <row r="165" spans="1:6" x14ac:dyDescent="0.2">
      <c r="A165" s="1"/>
      <c r="B165" s="2"/>
      <c r="C165" s="3" t="s">
        <v>4</v>
      </c>
      <c r="D165" s="4">
        <v>0</v>
      </c>
      <c r="E165" s="4">
        <v>0</v>
      </c>
      <c r="F165" s="4">
        <v>0</v>
      </c>
    </row>
    <row r="166" spans="1:6" x14ac:dyDescent="0.2">
      <c r="A166" s="1"/>
      <c r="B166" s="2"/>
      <c r="C166" s="3" t="s">
        <v>1</v>
      </c>
      <c r="D166" s="4">
        <v>0</v>
      </c>
      <c r="E166" s="4">
        <v>0</v>
      </c>
      <c r="F166" s="4">
        <v>0</v>
      </c>
    </row>
    <row r="167" spans="1:6" ht="13.5" thickBot="1" x14ac:dyDescent="0.25">
      <c r="A167" s="1"/>
      <c r="B167" s="2"/>
      <c r="C167" s="3" t="s">
        <v>5</v>
      </c>
      <c r="D167" s="4">
        <v>61.2</v>
      </c>
      <c r="E167" s="4">
        <v>77.5</v>
      </c>
      <c r="F167" s="4">
        <v>78.900000000000006</v>
      </c>
    </row>
    <row r="168" spans="1:6" ht="38.25" x14ac:dyDescent="0.2">
      <c r="A168" s="16" t="s">
        <v>168</v>
      </c>
      <c r="B168" s="17" t="s">
        <v>74</v>
      </c>
      <c r="C168" s="18"/>
      <c r="D168" s="19">
        <f>SUM(D169:D175)</f>
        <v>828.7</v>
      </c>
      <c r="E168" s="19">
        <f>SUM(E169:E175)</f>
        <v>727.9</v>
      </c>
      <c r="F168" s="19">
        <f>SUM(F169:F175)</f>
        <v>761.9</v>
      </c>
    </row>
    <row r="169" spans="1:6" x14ac:dyDescent="0.2">
      <c r="A169" s="1"/>
      <c r="B169" s="2"/>
      <c r="C169" s="3" t="s">
        <v>7</v>
      </c>
      <c r="D169" s="4">
        <v>305.2</v>
      </c>
      <c r="E169" s="4">
        <v>230</v>
      </c>
      <c r="F169" s="4">
        <v>230</v>
      </c>
    </row>
    <row r="170" spans="1:6" x14ac:dyDescent="0.2">
      <c r="A170" s="1"/>
      <c r="B170" s="2"/>
      <c r="C170" s="3" t="s">
        <v>0</v>
      </c>
      <c r="D170" s="4">
        <v>187.2</v>
      </c>
      <c r="E170" s="4">
        <v>143.5</v>
      </c>
      <c r="F170" s="4">
        <v>151</v>
      </c>
    </row>
    <row r="171" spans="1:6" x14ac:dyDescent="0.2">
      <c r="A171" s="1"/>
      <c r="B171" s="2"/>
      <c r="C171" s="3" t="s">
        <v>4</v>
      </c>
      <c r="D171" s="4">
        <v>0</v>
      </c>
      <c r="E171" s="4">
        <v>0</v>
      </c>
      <c r="F171" s="4">
        <v>0</v>
      </c>
    </row>
    <row r="172" spans="1:6" x14ac:dyDescent="0.2">
      <c r="A172" s="1"/>
      <c r="B172" s="2"/>
      <c r="C172" s="3" t="s">
        <v>1</v>
      </c>
      <c r="D172" s="4">
        <v>0</v>
      </c>
      <c r="E172" s="4">
        <v>0</v>
      </c>
      <c r="F172" s="4">
        <v>0</v>
      </c>
    </row>
    <row r="173" spans="1:6" x14ac:dyDescent="0.2">
      <c r="A173" s="1"/>
      <c r="B173" s="2"/>
      <c r="C173" s="3" t="s">
        <v>5</v>
      </c>
      <c r="D173" s="4">
        <v>315.3</v>
      </c>
      <c r="E173" s="4">
        <v>330.4</v>
      </c>
      <c r="F173" s="4">
        <v>354.4</v>
      </c>
    </row>
    <row r="174" spans="1:6" x14ac:dyDescent="0.2">
      <c r="A174" s="1"/>
      <c r="B174" s="2"/>
      <c r="C174" s="3" t="s">
        <v>3</v>
      </c>
      <c r="D174" s="4">
        <v>1</v>
      </c>
      <c r="E174" s="4">
        <v>2</v>
      </c>
      <c r="F174" s="4">
        <v>2.5</v>
      </c>
    </row>
    <row r="175" spans="1:6" ht="13.5" thickBot="1" x14ac:dyDescent="0.25">
      <c r="A175" s="1"/>
      <c r="B175" s="2"/>
      <c r="C175" s="3" t="s">
        <v>6</v>
      </c>
      <c r="D175" s="4">
        <v>20</v>
      </c>
      <c r="E175" s="4">
        <v>22</v>
      </c>
      <c r="F175" s="4">
        <v>24</v>
      </c>
    </row>
    <row r="176" spans="1:6" ht="31.5" customHeight="1" x14ac:dyDescent="0.2">
      <c r="A176" s="16" t="s">
        <v>169</v>
      </c>
      <c r="B176" s="17" t="s">
        <v>75</v>
      </c>
      <c r="C176" s="18"/>
      <c r="D176" s="19">
        <f>SUM(D177:D180)</f>
        <v>3919.1000000000004</v>
      </c>
      <c r="E176" s="19">
        <f>SUM(E177:E180)</f>
        <v>4247.3999999999996</v>
      </c>
      <c r="F176" s="19">
        <f>SUM(F177:F180)</f>
        <v>4300.8999999999996</v>
      </c>
    </row>
    <row r="177" spans="1:6" x14ac:dyDescent="0.2">
      <c r="A177" s="1"/>
      <c r="B177" s="2"/>
      <c r="C177" s="3" t="s">
        <v>1</v>
      </c>
      <c r="D177" s="4">
        <v>0</v>
      </c>
      <c r="E177" s="4">
        <v>0</v>
      </c>
      <c r="F177" s="4">
        <v>0</v>
      </c>
    </row>
    <row r="178" spans="1:6" x14ac:dyDescent="0.2">
      <c r="A178" s="1"/>
      <c r="B178" s="2"/>
      <c r="C178" s="3" t="s">
        <v>0</v>
      </c>
      <c r="D178" s="4">
        <v>1006.3</v>
      </c>
      <c r="E178" s="4">
        <v>1206.8</v>
      </c>
      <c r="F178" s="4">
        <v>1209.9000000000001</v>
      </c>
    </row>
    <row r="179" spans="1:6" x14ac:dyDescent="0.2">
      <c r="A179" s="1"/>
      <c r="B179" s="2"/>
      <c r="C179" s="3" t="s">
        <v>4</v>
      </c>
      <c r="D179" s="4">
        <v>0</v>
      </c>
      <c r="E179" s="4">
        <v>0</v>
      </c>
      <c r="F179" s="4">
        <v>0</v>
      </c>
    </row>
    <row r="180" spans="1:6" ht="13.5" thickBot="1" x14ac:dyDescent="0.25">
      <c r="A180" s="1"/>
      <c r="B180" s="2"/>
      <c r="C180" s="3" t="s">
        <v>5</v>
      </c>
      <c r="D180" s="4">
        <v>2912.8</v>
      </c>
      <c r="E180" s="4">
        <v>3040.6</v>
      </c>
      <c r="F180" s="4">
        <v>3091</v>
      </c>
    </row>
    <row r="181" spans="1:6" ht="28.5" customHeight="1" x14ac:dyDescent="0.2">
      <c r="A181" s="16" t="s">
        <v>170</v>
      </c>
      <c r="B181" s="17" t="s">
        <v>76</v>
      </c>
      <c r="C181" s="18"/>
      <c r="D181" s="19">
        <f>SUM(D182:D183)</f>
        <v>170.5</v>
      </c>
      <c r="E181" s="19">
        <f>SUM(E182:E183)</f>
        <v>170.5</v>
      </c>
      <c r="F181" s="19">
        <f>SUM(F182:F183)</f>
        <v>170.5</v>
      </c>
    </row>
    <row r="182" spans="1:6" x14ac:dyDescent="0.2">
      <c r="A182" s="1"/>
      <c r="B182" s="2"/>
      <c r="C182" s="3" t="s">
        <v>1</v>
      </c>
      <c r="D182" s="4">
        <v>0</v>
      </c>
      <c r="E182" s="4">
        <v>0</v>
      </c>
      <c r="F182" s="4">
        <v>0</v>
      </c>
    </row>
    <row r="183" spans="1:6" ht="13.5" thickBot="1" x14ac:dyDescent="0.25">
      <c r="A183" s="1"/>
      <c r="B183" s="2"/>
      <c r="C183" s="3" t="s">
        <v>5</v>
      </c>
      <c r="D183" s="4">
        <v>170.5</v>
      </c>
      <c r="E183" s="4">
        <v>170.5</v>
      </c>
      <c r="F183" s="4">
        <v>170.5</v>
      </c>
    </row>
    <row r="184" spans="1:6" ht="51.75" hidden="1" thickBot="1" x14ac:dyDescent="0.25">
      <c r="A184" s="16" t="s">
        <v>77</v>
      </c>
      <c r="B184" s="17" t="s">
        <v>78</v>
      </c>
      <c r="C184" s="18"/>
      <c r="D184" s="20">
        <v>0</v>
      </c>
      <c r="E184" s="20">
        <v>0</v>
      </c>
      <c r="F184" s="20">
        <v>0</v>
      </c>
    </row>
    <row r="185" spans="1:6" ht="27.75" customHeight="1" thickBot="1" x14ac:dyDescent="0.25">
      <c r="A185" s="16" t="s">
        <v>171</v>
      </c>
      <c r="B185" s="17" t="s">
        <v>79</v>
      </c>
      <c r="C185" s="18" t="s">
        <v>0</v>
      </c>
      <c r="D185" s="20">
        <v>0</v>
      </c>
      <c r="E185" s="20">
        <v>10</v>
      </c>
      <c r="F185" s="20">
        <v>10</v>
      </c>
    </row>
    <row r="186" spans="1:6" ht="26.25" hidden="1" thickBot="1" x14ac:dyDescent="0.25">
      <c r="A186" s="16" t="s">
        <v>80</v>
      </c>
      <c r="B186" s="17" t="s">
        <v>81</v>
      </c>
      <c r="C186" s="18"/>
      <c r="D186" s="19">
        <f>SUM(D187:D188)</f>
        <v>0</v>
      </c>
      <c r="E186" s="19">
        <f>SUM(E187:E188)</f>
        <v>0</v>
      </c>
      <c r="F186" s="19">
        <f>SUM(F187:F188)</f>
        <v>0</v>
      </c>
    </row>
    <row r="187" spans="1:6" ht="13.5" hidden="1" thickBot="1" x14ac:dyDescent="0.25">
      <c r="A187" s="1"/>
      <c r="B187" s="2"/>
      <c r="C187" s="3" t="s">
        <v>2</v>
      </c>
      <c r="D187" s="4">
        <v>0</v>
      </c>
      <c r="E187" s="4">
        <v>0</v>
      </c>
      <c r="F187" s="4">
        <v>0</v>
      </c>
    </row>
    <row r="188" spans="1:6" ht="13.5" hidden="1" thickBot="1" x14ac:dyDescent="0.25">
      <c r="A188" s="1"/>
      <c r="B188" s="2"/>
      <c r="C188" s="3" t="s">
        <v>4</v>
      </c>
      <c r="D188" s="4">
        <v>0</v>
      </c>
      <c r="E188" s="4">
        <v>0</v>
      </c>
      <c r="F188" s="4">
        <v>0</v>
      </c>
    </row>
    <row r="189" spans="1:6" ht="31.5" customHeight="1" x14ac:dyDescent="0.2">
      <c r="A189" s="16" t="s">
        <v>147</v>
      </c>
      <c r="B189" s="17" t="s">
        <v>82</v>
      </c>
      <c r="C189" s="18"/>
      <c r="D189" s="19">
        <f>SUM(D190:D191)</f>
        <v>2456.6</v>
      </c>
      <c r="E189" s="19">
        <f>SUM(E190:E191)</f>
        <v>390.3</v>
      </c>
      <c r="F189" s="19">
        <f>SUM(F190:F191)</f>
        <v>45.1</v>
      </c>
    </row>
    <row r="190" spans="1:6" x14ac:dyDescent="0.2">
      <c r="A190" s="1"/>
      <c r="B190" s="2"/>
      <c r="C190" s="3" t="s">
        <v>4</v>
      </c>
      <c r="D190" s="4">
        <v>2081.9</v>
      </c>
      <c r="E190" s="4">
        <v>374.2</v>
      </c>
      <c r="F190" s="4">
        <v>43.9</v>
      </c>
    </row>
    <row r="191" spans="1:6" ht="13.5" thickBot="1" x14ac:dyDescent="0.25">
      <c r="A191" s="1"/>
      <c r="B191" s="2"/>
      <c r="C191" s="3" t="s">
        <v>5</v>
      </c>
      <c r="D191" s="4">
        <v>374.7</v>
      </c>
      <c r="E191" s="4">
        <v>16.100000000000001</v>
      </c>
      <c r="F191" s="4">
        <v>1.2</v>
      </c>
    </row>
    <row r="192" spans="1:6" ht="38.25" x14ac:dyDescent="0.2">
      <c r="A192" s="16" t="s">
        <v>146</v>
      </c>
      <c r="B192" s="17" t="s">
        <v>83</v>
      </c>
      <c r="C192" s="18"/>
      <c r="D192" s="19">
        <f>SUM(D193:D195)</f>
        <v>297.39999999999998</v>
      </c>
      <c r="E192" s="19">
        <f>SUM(E193:E195)</f>
        <v>221.7</v>
      </c>
      <c r="F192" s="19">
        <f>SUM(F193:F195)</f>
        <v>218.20000000000002</v>
      </c>
    </row>
    <row r="193" spans="1:6" x14ac:dyDescent="0.2">
      <c r="A193" s="1"/>
      <c r="B193" s="2"/>
      <c r="C193" s="3" t="s">
        <v>0</v>
      </c>
      <c r="D193" s="4">
        <v>0</v>
      </c>
      <c r="E193" s="4">
        <v>183.2</v>
      </c>
      <c r="F193" s="4">
        <v>180.3</v>
      </c>
    </row>
    <row r="194" spans="1:6" x14ac:dyDescent="0.2">
      <c r="A194" s="1"/>
      <c r="B194" s="2"/>
      <c r="C194" s="3" t="s">
        <v>4</v>
      </c>
      <c r="D194" s="4">
        <v>245.6</v>
      </c>
      <c r="E194" s="4">
        <v>0</v>
      </c>
      <c r="F194" s="4">
        <v>0</v>
      </c>
    </row>
    <row r="195" spans="1:6" ht="13.5" thickBot="1" x14ac:dyDescent="0.25">
      <c r="A195" s="1"/>
      <c r="B195" s="2"/>
      <c r="C195" s="3" t="s">
        <v>5</v>
      </c>
      <c r="D195" s="4">
        <v>51.8</v>
      </c>
      <c r="E195" s="4">
        <v>38.5</v>
      </c>
      <c r="F195" s="4">
        <v>37.9</v>
      </c>
    </row>
    <row r="196" spans="1:6" ht="20.25" customHeight="1" thickBot="1" x14ac:dyDescent="0.25">
      <c r="A196" s="12" t="s">
        <v>173</v>
      </c>
      <c r="B196" s="13" t="s">
        <v>84</v>
      </c>
      <c r="C196" s="14"/>
      <c r="D196" s="15">
        <f>D197+D201+D204+D207+D208+D211+D212+D213+D216</f>
        <v>212.4</v>
      </c>
      <c r="E196" s="15">
        <f>E197+E201+E204+E207+E208+E211+E212+E213+E216</f>
        <v>343.5</v>
      </c>
      <c r="F196" s="15">
        <f>F197+F201+F204+F207+F208+F211+F212+F213+F216</f>
        <v>354</v>
      </c>
    </row>
    <row r="197" spans="1:6" ht="27.75" customHeight="1" x14ac:dyDescent="0.2">
      <c r="A197" s="16" t="s">
        <v>174</v>
      </c>
      <c r="B197" s="17" t="s">
        <v>85</v>
      </c>
      <c r="C197" s="18"/>
      <c r="D197" s="19">
        <f>SUM(D198:D200)</f>
        <v>40</v>
      </c>
      <c r="E197" s="19">
        <f>SUM(E198:E200)</f>
        <v>109</v>
      </c>
      <c r="F197" s="19">
        <f>SUM(F198:F200)</f>
        <v>118</v>
      </c>
    </row>
    <row r="198" spans="1:6" x14ac:dyDescent="0.2">
      <c r="A198" s="1"/>
      <c r="B198" s="2"/>
      <c r="C198" s="3" t="s">
        <v>7</v>
      </c>
      <c r="D198" s="4">
        <v>0</v>
      </c>
      <c r="E198" s="4">
        <v>0</v>
      </c>
      <c r="F198" s="4">
        <v>0</v>
      </c>
    </row>
    <row r="199" spans="1:6" x14ac:dyDescent="0.2">
      <c r="A199" s="1"/>
      <c r="B199" s="2"/>
      <c r="C199" s="3" t="s">
        <v>0</v>
      </c>
      <c r="D199" s="4">
        <v>40</v>
      </c>
      <c r="E199" s="4">
        <v>109</v>
      </c>
      <c r="F199" s="4">
        <v>118</v>
      </c>
    </row>
    <row r="200" spans="1:6" ht="13.5" thickBot="1" x14ac:dyDescent="0.25">
      <c r="A200" s="1"/>
      <c r="B200" s="2"/>
      <c r="C200" s="3" t="s">
        <v>4</v>
      </c>
      <c r="D200" s="4">
        <v>0</v>
      </c>
      <c r="E200" s="4">
        <v>0</v>
      </c>
      <c r="F200" s="4">
        <v>0</v>
      </c>
    </row>
    <row r="201" spans="1:6" ht="16.5" customHeight="1" x14ac:dyDescent="0.2">
      <c r="A201" s="16" t="s">
        <v>175</v>
      </c>
      <c r="B201" s="17" t="s">
        <v>86</v>
      </c>
      <c r="C201" s="18"/>
      <c r="D201" s="19">
        <f>SUM(D202:D203)</f>
        <v>28.2</v>
      </c>
      <c r="E201" s="19">
        <f>SUM(E202:E203)</f>
        <v>54</v>
      </c>
      <c r="F201" s="19">
        <f>SUM(F202:F203)</f>
        <v>55</v>
      </c>
    </row>
    <row r="202" spans="1:6" x14ac:dyDescent="0.2">
      <c r="A202" s="1"/>
      <c r="B202" s="2"/>
      <c r="C202" s="3" t="s">
        <v>4</v>
      </c>
      <c r="D202" s="4">
        <v>0</v>
      </c>
      <c r="E202" s="4">
        <v>0</v>
      </c>
      <c r="F202" s="4">
        <v>0</v>
      </c>
    </row>
    <row r="203" spans="1:6" ht="13.5" thickBot="1" x14ac:dyDescent="0.25">
      <c r="A203" s="1"/>
      <c r="B203" s="2"/>
      <c r="C203" s="3" t="s">
        <v>0</v>
      </c>
      <c r="D203" s="4">
        <v>28.2</v>
      </c>
      <c r="E203" s="4">
        <v>54</v>
      </c>
      <c r="F203" s="4">
        <v>55</v>
      </c>
    </row>
    <row r="204" spans="1:6" ht="26.25" customHeight="1" x14ac:dyDescent="0.2">
      <c r="A204" s="16" t="s">
        <v>176</v>
      </c>
      <c r="B204" s="17" t="s">
        <v>87</v>
      </c>
      <c r="C204" s="18"/>
      <c r="D204" s="19">
        <f>SUM(D205:D206)</f>
        <v>21.7</v>
      </c>
      <c r="E204" s="19">
        <f>SUM(E205:E206)</f>
        <v>26.5</v>
      </c>
      <c r="F204" s="19">
        <f>SUM(F205:F206)</f>
        <v>27</v>
      </c>
    </row>
    <row r="205" spans="1:6" x14ac:dyDescent="0.2">
      <c r="A205" s="1"/>
      <c r="B205" s="2"/>
      <c r="C205" s="3" t="s">
        <v>1</v>
      </c>
      <c r="D205" s="4">
        <v>0</v>
      </c>
      <c r="E205" s="4">
        <v>0</v>
      </c>
      <c r="F205" s="4">
        <v>0</v>
      </c>
    </row>
    <row r="206" spans="1:6" ht="13.5" thickBot="1" x14ac:dyDescent="0.25">
      <c r="A206" s="1"/>
      <c r="B206" s="2"/>
      <c r="C206" s="3" t="s">
        <v>5</v>
      </c>
      <c r="D206" s="4">
        <v>21.7</v>
      </c>
      <c r="E206" s="4">
        <v>26.5</v>
      </c>
      <c r="F206" s="4">
        <v>27</v>
      </c>
    </row>
    <row r="207" spans="1:6" ht="54" customHeight="1" thickBot="1" x14ac:dyDescent="0.25">
      <c r="A207" s="16" t="s">
        <v>172</v>
      </c>
      <c r="B207" s="17" t="s">
        <v>88</v>
      </c>
      <c r="C207" s="18" t="s">
        <v>0</v>
      </c>
      <c r="D207" s="20">
        <v>6</v>
      </c>
      <c r="E207" s="20">
        <v>6</v>
      </c>
      <c r="F207" s="20">
        <v>6</v>
      </c>
    </row>
    <row r="208" spans="1:6" ht="27" customHeight="1" x14ac:dyDescent="0.2">
      <c r="A208" s="16" t="s">
        <v>177</v>
      </c>
      <c r="B208" s="17" t="s">
        <v>89</v>
      </c>
      <c r="C208" s="18"/>
      <c r="D208" s="19">
        <f>SUM(D209:D210)</f>
        <v>80</v>
      </c>
      <c r="E208" s="19">
        <f>SUM(E209:E210)</f>
        <v>100</v>
      </c>
      <c r="F208" s="19">
        <f>SUM(F209:F210)</f>
        <v>100</v>
      </c>
    </row>
    <row r="209" spans="1:6" x14ac:dyDescent="0.2">
      <c r="A209" s="1"/>
      <c r="B209" s="2"/>
      <c r="C209" s="3" t="s">
        <v>0</v>
      </c>
      <c r="D209" s="4">
        <v>80</v>
      </c>
      <c r="E209" s="4">
        <v>100</v>
      </c>
      <c r="F209" s="4">
        <v>100</v>
      </c>
    </row>
    <row r="210" spans="1:6" ht="13.5" thickBot="1" x14ac:dyDescent="0.25">
      <c r="A210" s="1"/>
      <c r="B210" s="2"/>
      <c r="C210" s="3" t="s">
        <v>4</v>
      </c>
      <c r="D210" s="4">
        <v>0</v>
      </c>
      <c r="E210" s="4">
        <v>0</v>
      </c>
      <c r="F210" s="4">
        <v>0</v>
      </c>
    </row>
    <row r="211" spans="1:6" ht="26.25" customHeight="1" thickBot="1" x14ac:dyDescent="0.25">
      <c r="A211" s="16" t="s">
        <v>178</v>
      </c>
      <c r="B211" s="17" t="s">
        <v>90</v>
      </c>
      <c r="C211" s="18" t="s">
        <v>0</v>
      </c>
      <c r="D211" s="20">
        <v>0.5</v>
      </c>
      <c r="E211" s="20">
        <v>1</v>
      </c>
      <c r="F211" s="20">
        <v>1</v>
      </c>
    </row>
    <row r="212" spans="1:6" ht="39" thickBot="1" x14ac:dyDescent="0.25">
      <c r="A212" s="16" t="s">
        <v>156</v>
      </c>
      <c r="B212" s="17" t="s">
        <v>91</v>
      </c>
      <c r="C212" s="18" t="s">
        <v>0</v>
      </c>
      <c r="D212" s="20">
        <v>0</v>
      </c>
      <c r="E212" s="20">
        <v>10</v>
      </c>
      <c r="F212" s="20">
        <v>10</v>
      </c>
    </row>
    <row r="213" spans="1:6" ht="30" customHeight="1" x14ac:dyDescent="0.2">
      <c r="A213" s="16" t="s">
        <v>158</v>
      </c>
      <c r="B213" s="17" t="s">
        <v>92</v>
      </c>
      <c r="C213" s="18"/>
      <c r="D213" s="19">
        <f>SUM(D214:D215)</f>
        <v>36</v>
      </c>
      <c r="E213" s="19">
        <f>SUM(E214:E215)</f>
        <v>37</v>
      </c>
      <c r="F213" s="19">
        <f>SUM(F214:F215)</f>
        <v>37</v>
      </c>
    </row>
    <row r="214" spans="1:6" x14ac:dyDescent="0.2">
      <c r="A214" s="1"/>
      <c r="B214" s="2"/>
      <c r="C214" s="3" t="s">
        <v>1</v>
      </c>
      <c r="D214" s="4">
        <v>0</v>
      </c>
      <c r="E214" s="4">
        <v>0</v>
      </c>
      <c r="F214" s="4">
        <v>0</v>
      </c>
    </row>
    <row r="215" spans="1:6" ht="13.5" thickBot="1" x14ac:dyDescent="0.25">
      <c r="A215" s="1"/>
      <c r="B215" s="2"/>
      <c r="C215" s="3" t="s">
        <v>5</v>
      </c>
      <c r="D215" s="4">
        <v>36</v>
      </c>
      <c r="E215" s="4">
        <v>37</v>
      </c>
      <c r="F215" s="4">
        <v>37</v>
      </c>
    </row>
    <row r="216" spans="1:6" ht="44.25" hidden="1" customHeight="1" x14ac:dyDescent="0.2">
      <c r="A216" s="16" t="s">
        <v>93</v>
      </c>
      <c r="B216" s="17" t="s">
        <v>94</v>
      </c>
      <c r="C216" s="18"/>
      <c r="D216" s="20">
        <v>0</v>
      </c>
      <c r="E216" s="20">
        <v>0</v>
      </c>
      <c r="F216" s="20">
        <v>0</v>
      </c>
    </row>
    <row r="217" spans="1:6" ht="17.25" customHeight="1" thickBot="1" x14ac:dyDescent="0.25">
      <c r="A217" s="12" t="s">
        <v>179</v>
      </c>
      <c r="B217" s="13" t="s">
        <v>95</v>
      </c>
      <c r="C217" s="14"/>
      <c r="D217" s="15">
        <f>D218+D221+D224+D227+D228+D229+D230</f>
        <v>267.8</v>
      </c>
      <c r="E217" s="15">
        <f>E218+E221+E224+E227+E228+E229+E230</f>
        <v>192.8</v>
      </c>
      <c r="F217" s="15">
        <f>F218+F221+F224+F227+F228+F229+F230</f>
        <v>192.8</v>
      </c>
    </row>
    <row r="218" spans="1:6" ht="13.5" hidden="1" thickBot="1" x14ac:dyDescent="0.25">
      <c r="A218" s="16"/>
      <c r="B218" s="17"/>
      <c r="C218" s="18"/>
      <c r="D218" s="19"/>
      <c r="E218" s="19"/>
      <c r="F218" s="19"/>
    </row>
    <row r="219" spans="1:6" ht="13.5" hidden="1" thickBot="1" x14ac:dyDescent="0.25">
      <c r="A219" s="1"/>
      <c r="B219" s="2"/>
      <c r="C219" s="3"/>
      <c r="D219" s="4"/>
      <c r="E219" s="4"/>
      <c r="F219" s="4"/>
    </row>
    <row r="220" spans="1:6" ht="13.5" hidden="1" thickBot="1" x14ac:dyDescent="0.25">
      <c r="A220" s="1"/>
      <c r="B220" s="2"/>
      <c r="C220" s="3"/>
      <c r="D220" s="4"/>
      <c r="E220" s="4"/>
      <c r="F220" s="4"/>
    </row>
    <row r="221" spans="1:6" ht="13.5" hidden="1" thickBot="1" x14ac:dyDescent="0.25">
      <c r="A221" s="16"/>
      <c r="B221" s="17"/>
      <c r="C221" s="18"/>
      <c r="D221" s="19"/>
      <c r="E221" s="19"/>
      <c r="F221" s="19"/>
    </row>
    <row r="222" spans="1:6" ht="13.5" hidden="1" thickBot="1" x14ac:dyDescent="0.25">
      <c r="A222" s="1"/>
      <c r="B222" s="2"/>
      <c r="C222" s="3"/>
      <c r="D222" s="4"/>
      <c r="E222" s="4"/>
      <c r="F222" s="4"/>
    </row>
    <row r="223" spans="1:6" ht="13.5" hidden="1" thickBot="1" x14ac:dyDescent="0.25">
      <c r="A223" s="1"/>
      <c r="B223" s="2"/>
      <c r="C223" s="3"/>
      <c r="D223" s="4"/>
      <c r="E223" s="4"/>
      <c r="F223" s="4"/>
    </row>
    <row r="224" spans="1:6" ht="13.5" hidden="1" thickBot="1" x14ac:dyDescent="0.25">
      <c r="A224" s="16"/>
      <c r="B224" s="17"/>
      <c r="C224" s="18"/>
      <c r="D224" s="19"/>
      <c r="E224" s="19"/>
      <c r="F224" s="19"/>
    </row>
    <row r="225" spans="1:6" ht="13.5" hidden="1" thickBot="1" x14ac:dyDescent="0.25">
      <c r="A225" s="1"/>
      <c r="B225" s="2"/>
      <c r="C225" s="3"/>
      <c r="D225" s="4"/>
      <c r="E225" s="4"/>
      <c r="F225" s="4"/>
    </row>
    <row r="226" spans="1:6" ht="13.5" hidden="1" thickBot="1" x14ac:dyDescent="0.25">
      <c r="A226" s="1"/>
      <c r="B226" s="2"/>
      <c r="C226" s="3"/>
      <c r="D226" s="4"/>
      <c r="E226" s="4"/>
      <c r="F226" s="4"/>
    </row>
    <row r="227" spans="1:6" ht="26.25" thickBot="1" x14ac:dyDescent="0.25">
      <c r="A227" s="16" t="s">
        <v>180</v>
      </c>
      <c r="B227" s="17" t="s">
        <v>96</v>
      </c>
      <c r="C227" s="18" t="s">
        <v>0</v>
      </c>
      <c r="D227" s="20">
        <v>250</v>
      </c>
      <c r="E227" s="20">
        <v>175</v>
      </c>
      <c r="F227" s="20">
        <v>175</v>
      </c>
    </row>
    <row r="228" spans="1:6" ht="39" thickBot="1" x14ac:dyDescent="0.25">
      <c r="A228" s="16" t="s">
        <v>181</v>
      </c>
      <c r="B228" s="17" t="s">
        <v>97</v>
      </c>
      <c r="C228" s="18" t="s">
        <v>0</v>
      </c>
      <c r="D228" s="20">
        <v>1</v>
      </c>
      <c r="E228" s="20">
        <v>1</v>
      </c>
      <c r="F228" s="20">
        <v>1</v>
      </c>
    </row>
    <row r="229" spans="1:6" ht="27" customHeight="1" thickBot="1" x14ac:dyDescent="0.25">
      <c r="A229" s="16" t="s">
        <v>182</v>
      </c>
      <c r="B229" s="17" t="s">
        <v>98</v>
      </c>
      <c r="C229" s="18" t="s">
        <v>0</v>
      </c>
      <c r="D229" s="20">
        <v>16.8</v>
      </c>
      <c r="E229" s="20">
        <v>16.8</v>
      </c>
      <c r="F229" s="20">
        <v>16.8</v>
      </c>
    </row>
    <row r="230" spans="1:6" ht="27" customHeight="1" thickBot="1" x14ac:dyDescent="0.25">
      <c r="A230" s="16" t="s">
        <v>183</v>
      </c>
      <c r="B230" s="17" t="s">
        <v>99</v>
      </c>
      <c r="C230" s="18"/>
      <c r="D230" s="20">
        <v>0</v>
      </c>
      <c r="E230" s="20">
        <v>0</v>
      </c>
      <c r="F230" s="20">
        <v>0</v>
      </c>
    </row>
    <row r="231" spans="1:6" ht="13.5" hidden="1" thickBot="1" x14ac:dyDescent="0.25">
      <c r="A231" s="22"/>
      <c r="B231" s="23"/>
      <c r="C231" s="24"/>
      <c r="D231" s="25"/>
      <c r="E231" s="25"/>
      <c r="F231" s="25"/>
    </row>
    <row r="232" spans="1:6" ht="26.25" thickBot="1" x14ac:dyDescent="0.25">
      <c r="A232" s="12" t="s">
        <v>184</v>
      </c>
      <c r="B232" s="13" t="s">
        <v>100</v>
      </c>
      <c r="C232" s="14"/>
      <c r="D232" s="15">
        <f>D233+D234+D235+D236+D239+D242+D245+D246+D249</f>
        <v>876.8</v>
      </c>
      <c r="E232" s="15">
        <f>E233+E234+E235+E236+E239+E242+E245+E246+E249</f>
        <v>6581.2</v>
      </c>
      <c r="F232" s="15">
        <f>F233+F234+F235+F236+F239+F242+F245+F246+F249</f>
        <v>7555.4</v>
      </c>
    </row>
    <row r="233" spans="1:6" ht="39" thickBot="1" x14ac:dyDescent="0.25">
      <c r="A233" s="16" t="s">
        <v>185</v>
      </c>
      <c r="B233" s="17" t="s">
        <v>101</v>
      </c>
      <c r="C233" s="18" t="s">
        <v>0</v>
      </c>
      <c r="D233" s="20">
        <v>85</v>
      </c>
      <c r="E233" s="20">
        <v>85</v>
      </c>
      <c r="F233" s="20">
        <v>85</v>
      </c>
    </row>
    <row r="234" spans="1:6" ht="30" customHeight="1" thickBot="1" x14ac:dyDescent="0.25">
      <c r="A234" s="16" t="s">
        <v>186</v>
      </c>
      <c r="B234" s="17" t="s">
        <v>102</v>
      </c>
      <c r="C234" s="18" t="s">
        <v>0</v>
      </c>
      <c r="D234" s="20">
        <v>250</v>
      </c>
      <c r="E234" s="20">
        <v>250</v>
      </c>
      <c r="F234" s="20">
        <v>250</v>
      </c>
    </row>
    <row r="235" spans="1:6" ht="26.25" thickBot="1" x14ac:dyDescent="0.25">
      <c r="A235" s="16" t="s">
        <v>187</v>
      </c>
      <c r="B235" s="17" t="s">
        <v>103</v>
      </c>
      <c r="C235" s="18" t="s">
        <v>0</v>
      </c>
      <c r="D235" s="20">
        <v>0</v>
      </c>
      <c r="E235" s="20">
        <v>20</v>
      </c>
      <c r="F235" s="20">
        <v>20</v>
      </c>
    </row>
    <row r="236" spans="1:6" ht="27.75" customHeight="1" x14ac:dyDescent="0.2">
      <c r="A236" s="16" t="s">
        <v>192</v>
      </c>
      <c r="B236" s="17" t="s">
        <v>104</v>
      </c>
      <c r="C236" s="18"/>
      <c r="D236" s="19">
        <f>SUM(D237:D238)</f>
        <v>100</v>
      </c>
      <c r="E236" s="19">
        <f>SUM(E237:E238)</f>
        <v>3000</v>
      </c>
      <c r="F236" s="19">
        <f>SUM(F237:F238)</f>
        <v>4000</v>
      </c>
    </row>
    <row r="237" spans="1:6" x14ac:dyDescent="0.2">
      <c r="A237" s="1"/>
      <c r="B237" s="2"/>
      <c r="C237" s="3" t="s">
        <v>4</v>
      </c>
      <c r="D237" s="4">
        <v>0</v>
      </c>
      <c r="E237" s="4">
        <v>1000</v>
      </c>
      <c r="F237" s="4">
        <v>2000</v>
      </c>
    </row>
    <row r="238" spans="1:6" ht="13.5" thickBot="1" x14ac:dyDescent="0.25">
      <c r="A238" s="1"/>
      <c r="B238" s="2"/>
      <c r="C238" s="3" t="s">
        <v>0</v>
      </c>
      <c r="D238" s="4">
        <v>100</v>
      </c>
      <c r="E238" s="4">
        <v>2000</v>
      </c>
      <c r="F238" s="4">
        <v>2000</v>
      </c>
    </row>
    <row r="239" spans="1:6" ht="27.75" customHeight="1" x14ac:dyDescent="0.2">
      <c r="A239" s="16" t="s">
        <v>189</v>
      </c>
      <c r="B239" s="17" t="s">
        <v>105</v>
      </c>
      <c r="C239" s="18"/>
      <c r="D239" s="19">
        <f>SUM(D240:D241)</f>
        <v>221</v>
      </c>
      <c r="E239" s="19">
        <f>SUM(E240:E241)</f>
        <v>2258</v>
      </c>
      <c r="F239" s="19">
        <f>SUM(F240:F241)</f>
        <v>2258</v>
      </c>
    </row>
    <row r="240" spans="1:6" x14ac:dyDescent="0.2">
      <c r="A240" s="1"/>
      <c r="B240" s="2"/>
      <c r="C240" s="3" t="s">
        <v>0</v>
      </c>
      <c r="D240" s="4">
        <v>120</v>
      </c>
      <c r="E240" s="4">
        <v>338.7</v>
      </c>
      <c r="F240" s="4">
        <v>338.7</v>
      </c>
    </row>
    <row r="241" spans="1:6" ht="13.5" thickBot="1" x14ac:dyDescent="0.25">
      <c r="A241" s="1"/>
      <c r="B241" s="2"/>
      <c r="C241" s="3" t="s">
        <v>4</v>
      </c>
      <c r="D241" s="4">
        <v>101</v>
      </c>
      <c r="E241" s="4">
        <v>1919.3</v>
      </c>
      <c r="F241" s="4">
        <v>1919.3</v>
      </c>
    </row>
    <row r="242" spans="1:6" ht="38.25" x14ac:dyDescent="0.2">
      <c r="A242" s="16" t="s">
        <v>190</v>
      </c>
      <c r="B242" s="17" t="s">
        <v>106</v>
      </c>
      <c r="C242" s="18"/>
      <c r="D242" s="19">
        <f>SUM(D243:D244)</f>
        <v>50</v>
      </c>
      <c r="E242" s="19">
        <f>SUM(E243:E244)</f>
        <v>575</v>
      </c>
      <c r="F242" s="19">
        <f>SUM(F243:F244)</f>
        <v>575</v>
      </c>
    </row>
    <row r="243" spans="1:6" x14ac:dyDescent="0.2">
      <c r="A243" s="1"/>
      <c r="B243" s="2"/>
      <c r="C243" s="3" t="s">
        <v>0</v>
      </c>
      <c r="D243" s="4">
        <v>50</v>
      </c>
      <c r="E243" s="4">
        <v>65</v>
      </c>
      <c r="F243" s="4">
        <v>65</v>
      </c>
    </row>
    <row r="244" spans="1:6" ht="13.5" thickBot="1" x14ac:dyDescent="0.25">
      <c r="A244" s="1"/>
      <c r="B244" s="2"/>
      <c r="C244" s="3" t="s">
        <v>4</v>
      </c>
      <c r="D244" s="4">
        <v>0</v>
      </c>
      <c r="E244" s="4">
        <v>510</v>
      </c>
      <c r="F244" s="4">
        <v>510</v>
      </c>
    </row>
    <row r="245" spans="1:6" ht="26.25" hidden="1" thickBot="1" x14ac:dyDescent="0.25">
      <c r="A245" s="16" t="s">
        <v>107</v>
      </c>
      <c r="B245" s="17" t="s">
        <v>108</v>
      </c>
      <c r="C245" s="18" t="s">
        <v>0</v>
      </c>
      <c r="D245" s="20">
        <v>0</v>
      </c>
      <c r="E245" s="20">
        <v>0</v>
      </c>
      <c r="F245" s="20">
        <v>0</v>
      </c>
    </row>
    <row r="246" spans="1:6" ht="27.75" customHeight="1" x14ac:dyDescent="0.2">
      <c r="A246" s="16" t="s">
        <v>191</v>
      </c>
      <c r="B246" s="17" t="s">
        <v>109</v>
      </c>
      <c r="C246" s="18"/>
      <c r="D246" s="19">
        <f>SUM(D247:D248)</f>
        <v>138.80000000000001</v>
      </c>
      <c r="E246" s="19">
        <f>SUM(E247:E248)</f>
        <v>367.5</v>
      </c>
      <c r="F246" s="19">
        <f>SUM(F247:F248)</f>
        <v>367.40000000000003</v>
      </c>
    </row>
    <row r="247" spans="1:6" x14ac:dyDescent="0.2">
      <c r="A247" s="1"/>
      <c r="B247" s="2"/>
      <c r="C247" s="3" t="s">
        <v>0</v>
      </c>
      <c r="D247" s="4">
        <v>75</v>
      </c>
      <c r="E247" s="4">
        <v>55.1</v>
      </c>
      <c r="F247" s="4">
        <v>55.1</v>
      </c>
    </row>
    <row r="248" spans="1:6" ht="13.5" thickBot="1" x14ac:dyDescent="0.25">
      <c r="A248" s="1"/>
      <c r="B248" s="2"/>
      <c r="C248" s="3" t="s">
        <v>4</v>
      </c>
      <c r="D248" s="4">
        <v>63.8</v>
      </c>
      <c r="E248" s="4">
        <v>312.39999999999998</v>
      </c>
      <c r="F248" s="4">
        <v>312.3</v>
      </c>
    </row>
    <row r="249" spans="1:6" ht="27" customHeight="1" thickBot="1" x14ac:dyDescent="0.25">
      <c r="A249" s="16" t="s">
        <v>188</v>
      </c>
      <c r="B249" s="17" t="s">
        <v>110</v>
      </c>
      <c r="C249" s="18" t="s">
        <v>0</v>
      </c>
      <c r="D249" s="20">
        <v>32</v>
      </c>
      <c r="E249" s="20">
        <v>25.7</v>
      </c>
      <c r="F249" s="20">
        <v>0</v>
      </c>
    </row>
    <row r="250" spans="1:6" ht="27" customHeight="1" thickBot="1" x14ac:dyDescent="0.25">
      <c r="A250" s="12" t="s">
        <v>193</v>
      </c>
      <c r="B250" s="13" t="s">
        <v>111</v>
      </c>
      <c r="C250" s="14"/>
      <c r="D250" s="15">
        <f>D251+D255+D256+D257+D260+D261+D264</f>
        <v>369.5</v>
      </c>
      <c r="E250" s="15">
        <f>E251+E255+E256+E257+E260+E261+E264</f>
        <v>436.4</v>
      </c>
      <c r="F250" s="15">
        <f>F251+F255+F256+F257+F260+F261+F264</f>
        <v>356</v>
      </c>
    </row>
    <row r="251" spans="1:6" ht="25.5" x14ac:dyDescent="0.2">
      <c r="A251" s="16" t="s">
        <v>196</v>
      </c>
      <c r="B251" s="17" t="s">
        <v>112</v>
      </c>
      <c r="C251" s="18"/>
      <c r="D251" s="19">
        <f>SUM(D252:D254)</f>
        <v>96.4</v>
      </c>
      <c r="E251" s="19">
        <f>SUM(E252:E254)</f>
        <v>106</v>
      </c>
      <c r="F251" s="19">
        <f>SUM(F252:F254)</f>
        <v>109</v>
      </c>
    </row>
    <row r="252" spans="1:6" x14ac:dyDescent="0.2">
      <c r="A252" s="1"/>
      <c r="B252" s="2"/>
      <c r="C252" s="3" t="s">
        <v>0</v>
      </c>
      <c r="D252" s="4">
        <v>61.4</v>
      </c>
      <c r="E252" s="4">
        <v>67</v>
      </c>
      <c r="F252" s="4">
        <v>68</v>
      </c>
    </row>
    <row r="253" spans="1:6" x14ac:dyDescent="0.2">
      <c r="A253" s="1"/>
      <c r="B253" s="2"/>
      <c r="C253" s="3" t="s">
        <v>3</v>
      </c>
      <c r="D253" s="4">
        <v>35</v>
      </c>
      <c r="E253" s="4">
        <v>39</v>
      </c>
      <c r="F253" s="4">
        <v>41</v>
      </c>
    </row>
    <row r="254" spans="1:6" ht="13.5" thickBot="1" x14ac:dyDescent="0.25">
      <c r="A254" s="1"/>
      <c r="B254" s="2"/>
      <c r="C254" s="3" t="s">
        <v>4</v>
      </c>
      <c r="D254" s="4">
        <v>0</v>
      </c>
      <c r="E254" s="4">
        <v>0</v>
      </c>
      <c r="F254" s="4">
        <v>0</v>
      </c>
    </row>
    <row r="255" spans="1:6" ht="26.25" hidden="1" thickBot="1" x14ac:dyDescent="0.25">
      <c r="A255" s="16" t="s">
        <v>113</v>
      </c>
      <c r="B255" s="17" t="s">
        <v>114</v>
      </c>
      <c r="C255" s="18"/>
      <c r="D255" s="20">
        <v>0</v>
      </c>
      <c r="E255" s="20">
        <v>0</v>
      </c>
      <c r="F255" s="20">
        <v>0</v>
      </c>
    </row>
    <row r="256" spans="1:6" ht="29.25" customHeight="1" thickBot="1" x14ac:dyDescent="0.25">
      <c r="A256" s="16" t="s">
        <v>197</v>
      </c>
      <c r="B256" s="17" t="s">
        <v>115</v>
      </c>
      <c r="C256" s="18" t="s">
        <v>0</v>
      </c>
      <c r="D256" s="20">
        <v>15</v>
      </c>
      <c r="E256" s="20">
        <v>50</v>
      </c>
      <c r="F256" s="20">
        <v>50</v>
      </c>
    </row>
    <row r="257" spans="1:6" ht="26.25" customHeight="1" x14ac:dyDescent="0.2">
      <c r="A257" s="16" t="s">
        <v>198</v>
      </c>
      <c r="B257" s="17" t="s">
        <v>116</v>
      </c>
      <c r="C257" s="18"/>
      <c r="D257" s="19">
        <f>SUM(D258:D259)</f>
        <v>130</v>
      </c>
      <c r="E257" s="19">
        <f>SUM(E258:E259)</f>
        <v>150</v>
      </c>
      <c r="F257" s="19">
        <f>SUM(F258:F259)</f>
        <v>180</v>
      </c>
    </row>
    <row r="258" spans="1:6" x14ac:dyDescent="0.2">
      <c r="A258" s="1"/>
      <c r="B258" s="2"/>
      <c r="C258" s="3" t="s">
        <v>0</v>
      </c>
      <c r="D258" s="4">
        <v>130</v>
      </c>
      <c r="E258" s="4">
        <v>150</v>
      </c>
      <c r="F258" s="4">
        <v>180</v>
      </c>
    </row>
    <row r="259" spans="1:6" ht="13.5" thickBot="1" x14ac:dyDescent="0.25">
      <c r="A259" s="1"/>
      <c r="B259" s="2"/>
      <c r="C259" s="3" t="s">
        <v>4</v>
      </c>
      <c r="D259" s="4">
        <v>0</v>
      </c>
      <c r="E259" s="4">
        <v>0</v>
      </c>
      <c r="F259" s="4">
        <v>0</v>
      </c>
    </row>
    <row r="260" spans="1:6" ht="39" hidden="1" thickBot="1" x14ac:dyDescent="0.25">
      <c r="A260" s="16" t="s">
        <v>117</v>
      </c>
      <c r="B260" s="17" t="s">
        <v>118</v>
      </c>
      <c r="C260" s="18" t="s">
        <v>0</v>
      </c>
      <c r="D260" s="20">
        <v>0</v>
      </c>
      <c r="E260" s="20">
        <v>0</v>
      </c>
      <c r="F260" s="20">
        <v>0</v>
      </c>
    </row>
    <row r="261" spans="1:6" ht="26.25" customHeight="1" x14ac:dyDescent="0.2">
      <c r="A261" s="16" t="s">
        <v>195</v>
      </c>
      <c r="B261" s="17" t="s">
        <v>119</v>
      </c>
      <c r="C261" s="18"/>
      <c r="D261" s="19">
        <f>SUM(D262:D263)</f>
        <v>1</v>
      </c>
      <c r="E261" s="19">
        <f>SUM(E262:E263)</f>
        <v>18.3</v>
      </c>
      <c r="F261" s="19">
        <f>SUM(F262:F263)</f>
        <v>17</v>
      </c>
    </row>
    <row r="262" spans="1:6" x14ac:dyDescent="0.2">
      <c r="A262" s="1"/>
      <c r="B262" s="2"/>
      <c r="C262" s="3" t="s">
        <v>0</v>
      </c>
      <c r="D262" s="4">
        <v>1</v>
      </c>
      <c r="E262" s="4">
        <v>3</v>
      </c>
      <c r="F262" s="4">
        <v>2.5</v>
      </c>
    </row>
    <row r="263" spans="1:6" ht="13.5" thickBot="1" x14ac:dyDescent="0.25">
      <c r="A263" s="1"/>
      <c r="B263" s="2"/>
      <c r="C263" s="3" t="s">
        <v>4</v>
      </c>
      <c r="D263" s="4">
        <v>0</v>
      </c>
      <c r="E263" s="4">
        <v>15.3</v>
      </c>
      <c r="F263" s="4">
        <v>14.5</v>
      </c>
    </row>
    <row r="264" spans="1:6" ht="38.25" x14ac:dyDescent="0.2">
      <c r="A264" s="16" t="s">
        <v>194</v>
      </c>
      <c r="B264" s="17" t="s">
        <v>120</v>
      </c>
      <c r="C264" s="18"/>
      <c r="D264" s="19">
        <f>SUM(D265:D266)</f>
        <v>127.1</v>
      </c>
      <c r="E264" s="19">
        <f>SUM(E265:E266)</f>
        <v>112.1</v>
      </c>
      <c r="F264" s="19">
        <f>SUM(F265:F266)</f>
        <v>0</v>
      </c>
    </row>
    <row r="265" spans="1:6" x14ac:dyDescent="0.2">
      <c r="A265" s="1"/>
      <c r="B265" s="2"/>
      <c r="C265" s="3" t="s">
        <v>0</v>
      </c>
      <c r="D265" s="4">
        <v>85.3</v>
      </c>
      <c r="E265" s="4">
        <v>62.5</v>
      </c>
      <c r="F265" s="4">
        <v>0</v>
      </c>
    </row>
    <row r="266" spans="1:6" ht="13.5" thickBot="1" x14ac:dyDescent="0.25">
      <c r="A266" s="29"/>
      <c r="B266" s="30"/>
      <c r="C266" s="31" t="s">
        <v>4</v>
      </c>
      <c r="D266" s="32">
        <v>41.8</v>
      </c>
      <c r="E266" s="32">
        <v>49.6</v>
      </c>
      <c r="F266" s="32">
        <v>0</v>
      </c>
    </row>
    <row r="267" spans="1:6" ht="25.5" x14ac:dyDescent="0.2">
      <c r="A267" s="5" t="s">
        <v>9</v>
      </c>
      <c r="B267" s="5" t="s">
        <v>10</v>
      </c>
      <c r="C267" s="27"/>
      <c r="D267" s="27">
        <f>SUM(D268:D273)</f>
        <v>53347</v>
      </c>
      <c r="E267" s="27">
        <f>SUM(E268:E273)</f>
        <v>62758.000000000007</v>
      </c>
      <c r="F267" s="27">
        <f>SUM(F268:F273)</f>
        <v>67052.800000000003</v>
      </c>
    </row>
    <row r="268" spans="1:6" ht="25.5" x14ac:dyDescent="0.2">
      <c r="A268" s="2" t="s">
        <v>0</v>
      </c>
      <c r="B268" s="2" t="s">
        <v>11</v>
      </c>
      <c r="C268" s="4"/>
      <c r="D268" s="4">
        <f>D13+D22+D28+D32+D38+D45+D47+D48+D49+D51+D52+D54+D57+D59+D63+D66+D71+D74+D78+D92+D98+D110+D121+D130+D137+D142+D145+D151+D159+D161+D164+D170+D178+D185+D193+D199+D203+D207+D209+D211+D212+D227+D228+D229+D233+D234+D235+D238+D240+D243+D247+D249+D252+D256+D258+D262+D265</f>
        <v>22871.5</v>
      </c>
      <c r="E268" s="4">
        <f>E13+E22+E28+E32+E38+E45+E47+E48+E49+E51+E52+E54+E57+E59+E63+E66+E71+E78+E92+E98+E110+E121+E130+E137+E142+E145+E151+E159+E161+E164+E170+E178+E185+E193+E199+E203+E207+E209+E211+E212+E227+E228+E229+E233+E234+E235+E238+E240+E243+E247+E249+E252+E256+E258+E262+E265</f>
        <v>29898.700000000004</v>
      </c>
      <c r="F268" s="4">
        <f>F13+F22+F28+F32+F38+F45+F47+F48+F49+F51+F52+F54+F57+F59+F63+F66+F71+F78+F92+F98+F110+F121+F130+F137+F142+F145+F151+F159+F161+F164+F170+F178+F185+F193+F199+F203+F207+F209+F211+F212+F227+F228+F229+F233+F234+F235+F238+F240+F243+F247+F249+F252+F256+F258+F262+F265</f>
        <v>33231.9</v>
      </c>
    </row>
    <row r="269" spans="1:6" ht="25.5" x14ac:dyDescent="0.2">
      <c r="A269" s="2" t="s">
        <v>5</v>
      </c>
      <c r="B269" s="2" t="s">
        <v>12</v>
      </c>
      <c r="C269" s="4"/>
      <c r="D269" s="4">
        <f>D12+D18+D29+D37+D69+D81+D87+D90+D96+D100+D111+D114+D117+D119+D129+D135+D147+D153+D167+D173+D180+D183+D191+D195+D206+D215</f>
        <v>25637.1</v>
      </c>
      <c r="E269" s="4">
        <v>26409.9</v>
      </c>
      <c r="F269" s="4">
        <v>26722.5</v>
      </c>
    </row>
    <row r="270" spans="1:6" x14ac:dyDescent="0.2">
      <c r="A270" s="2" t="s">
        <v>6</v>
      </c>
      <c r="B270" s="2" t="s">
        <v>13</v>
      </c>
      <c r="C270" s="4"/>
      <c r="D270" s="4">
        <f>D16+D23+D30+D41+D73+D84+D104+D126+D132+D148+D155+D175</f>
        <v>2304.3000000000002</v>
      </c>
      <c r="E270" s="4">
        <f>E16+E23+E30+E41+E73+E84+E104+E126+E132+E148+E155+E175</f>
        <v>2268.6</v>
      </c>
      <c r="F270" s="4">
        <f>F16+F23+F30+F41+F73+F84+F104+F126+F132+F148+F155+F175</f>
        <v>2298.4</v>
      </c>
    </row>
    <row r="271" spans="1:6" ht="38.25" x14ac:dyDescent="0.2">
      <c r="A271" s="2" t="s">
        <v>4</v>
      </c>
      <c r="B271" s="2" t="s">
        <v>14</v>
      </c>
      <c r="C271" s="4"/>
      <c r="D271" s="4">
        <f>D15+D19+D27+D34+D36+D46+D56+D60+D62+D67+D70+D80+D93+D103+D107+D124+D131+D139+D141+D146+D150+D158+D162+D165+D171+D179+D188+D190+D194+D200+D202+D210+D219+D223+D226+D237+D241+D244+D248+D254+D259+D263+D266</f>
        <v>2534.1000000000004</v>
      </c>
      <c r="E271" s="4">
        <f>E15+E19+E27+E34+E36+E46+E56+E60+E62+E67+E70+E80+E93+E103+E107+E124+E131+E139+E141+E146+E150+E158+E162+E165+E171+E179+E188+E190+E194+E200+E202+E210+E219+E223+E226+E237+E241+E244+E248+E254+E259+E263+E266</f>
        <v>4180.8</v>
      </c>
      <c r="F271" s="4">
        <f>F15+F19+F27+F34+F36+F46+F56+F60+F62+F67+F70+F80+F93+F103+F107+F124+F131+F139+F141+F146+F150+F158+F162+F165+F171+F179+F188+F190+F194+F200+F202+F210+F219+F223+F226+F237+F241+F244+F248+F254+F259+F263+F266</f>
        <v>4800</v>
      </c>
    </row>
    <row r="272" spans="1:6" x14ac:dyDescent="0.2">
      <c r="A272" s="2" t="s">
        <v>1</v>
      </c>
      <c r="B272" s="2" t="s">
        <v>15</v>
      </c>
      <c r="C272" s="4"/>
      <c r="D272" s="4">
        <v>0</v>
      </c>
      <c r="E272" s="4">
        <v>0</v>
      </c>
      <c r="F272" s="4">
        <v>0</v>
      </c>
    </row>
    <row r="273" spans="1:6" x14ac:dyDescent="0.2">
      <c r="A273" s="2" t="s">
        <v>2</v>
      </c>
      <c r="B273" s="2" t="s">
        <v>16</v>
      </c>
      <c r="C273" s="4"/>
      <c r="D273" s="4">
        <v>0</v>
      </c>
      <c r="E273" s="4">
        <v>0</v>
      </c>
      <c r="F273" s="4">
        <v>0</v>
      </c>
    </row>
    <row r="274" spans="1:6" x14ac:dyDescent="0.2">
      <c r="A274" s="2"/>
      <c r="B274" s="6" t="s">
        <v>18</v>
      </c>
      <c r="C274" s="4"/>
      <c r="D274" s="28">
        <f>D275+D276+D277</f>
        <v>2117.6000000000004</v>
      </c>
      <c r="E274" s="28">
        <f>E275+E276+E277</f>
        <v>2227.6999999999998</v>
      </c>
      <c r="F274" s="28">
        <f>F275+F276+F277</f>
        <v>2266.6999999999998</v>
      </c>
    </row>
    <row r="275" spans="1:6" x14ac:dyDescent="0.2">
      <c r="A275" s="2" t="s">
        <v>8</v>
      </c>
      <c r="B275" s="2" t="s">
        <v>19</v>
      </c>
      <c r="C275" s="4"/>
      <c r="D275" s="4">
        <f>D11+D20+D25+D40+D83+D125</f>
        <v>235.5</v>
      </c>
      <c r="E275" s="4">
        <v>447</v>
      </c>
      <c r="F275" s="4">
        <v>447.5</v>
      </c>
    </row>
    <row r="276" spans="1:6" ht="25.5" x14ac:dyDescent="0.2">
      <c r="A276" s="2" t="s">
        <v>7</v>
      </c>
      <c r="B276" s="2" t="s">
        <v>20</v>
      </c>
      <c r="C276" s="4"/>
      <c r="D276" s="4">
        <f>D82+D95+D101+D109+D122+D154+D169+D198</f>
        <v>576.1</v>
      </c>
      <c r="E276" s="4">
        <f>E82+E95+E101+E109+E122+E154+E169+E198</f>
        <v>436.4</v>
      </c>
      <c r="F276" s="4">
        <f>F82+F95+F101+F109+F122+F154+F169+F198</f>
        <v>438.2</v>
      </c>
    </row>
    <row r="277" spans="1:6" x14ac:dyDescent="0.2">
      <c r="A277" s="2" t="s">
        <v>3</v>
      </c>
      <c r="B277" s="2" t="s">
        <v>21</v>
      </c>
      <c r="C277" s="4"/>
      <c r="D277" s="4">
        <f>D10+D21+D26+D33+D39+D72+D102+D108+D120+D128+D138+D152+D157+D174+D253</f>
        <v>1306.0000000000002</v>
      </c>
      <c r="E277" s="4">
        <f>E10+E21+E26+E33+E39+E72+E102+E108+E120+E128+E138+E152+E157+E174+E253</f>
        <v>1344.3</v>
      </c>
      <c r="F277" s="4">
        <f>F10+F21+F26+F33+F39+F72+F102+F108+F120+F128+F138+F152+F157+F174+F253</f>
        <v>1381</v>
      </c>
    </row>
    <row r="278" spans="1:6" ht="25.5" x14ac:dyDescent="0.2">
      <c r="A278" s="33"/>
      <c r="B278" s="34" t="s">
        <v>17</v>
      </c>
      <c r="C278" s="35"/>
      <c r="D278" s="35">
        <f>D267+D275+D276+D277</f>
        <v>55464.6</v>
      </c>
      <c r="E278" s="35">
        <f>E267+E275+E276+E277</f>
        <v>64985.700000000012</v>
      </c>
      <c r="F278" s="35">
        <f>F267+F275+F276+F277</f>
        <v>69319.5</v>
      </c>
    </row>
    <row r="279" spans="1:6" ht="19.5" customHeight="1" x14ac:dyDescent="0.2">
      <c r="A279" s="36"/>
      <c r="B279" s="37" t="s">
        <v>122</v>
      </c>
      <c r="C279" s="36"/>
      <c r="D279" s="38">
        <f>D192+D236+D239+D242+D246</f>
        <v>807.2</v>
      </c>
      <c r="E279" s="38">
        <f t="shared" ref="E279:F279" si="0">E192+E236+E239+E242+E246</f>
        <v>6422.2</v>
      </c>
      <c r="F279" s="38">
        <f t="shared" si="0"/>
        <v>7418.5999999999995</v>
      </c>
    </row>
    <row r="280" spans="1:6" ht="10.5" customHeight="1" x14ac:dyDescent="0.2"/>
    <row r="281" spans="1:6" s="58" customFormat="1" ht="15" customHeight="1" x14ac:dyDescent="0.2">
      <c r="A281" s="98" t="s">
        <v>811</v>
      </c>
      <c r="B281" s="98"/>
      <c r="C281" s="98"/>
      <c r="D281" s="98"/>
      <c r="E281" s="98"/>
      <c r="F281" s="98"/>
    </row>
    <row r="282" spans="1:6" s="58" customFormat="1" ht="13.5" customHeight="1" x14ac:dyDescent="0.2">
      <c r="A282" s="98" t="s">
        <v>812</v>
      </c>
      <c r="B282" s="98"/>
      <c r="C282" s="98"/>
      <c r="D282" s="98"/>
      <c r="E282" s="98"/>
      <c r="F282" s="98"/>
    </row>
    <row r="283" spans="1:6" s="58" customFormat="1" ht="14.25" customHeight="1" x14ac:dyDescent="0.2">
      <c r="A283" s="98" t="s">
        <v>813</v>
      </c>
      <c r="B283" s="98"/>
      <c r="C283" s="98"/>
      <c r="D283" s="98"/>
      <c r="E283" s="98"/>
      <c r="F283" s="98"/>
    </row>
    <row r="284" spans="1:6" s="58" customFormat="1" ht="16.5" customHeight="1" x14ac:dyDescent="0.2">
      <c r="A284" s="98" t="s">
        <v>814</v>
      </c>
      <c r="B284" s="98"/>
      <c r="C284" s="98"/>
      <c r="D284" s="98"/>
      <c r="E284" s="98"/>
      <c r="F284" s="98"/>
    </row>
  </sheetData>
  <mergeCells count="12">
    <mergeCell ref="A281:F281"/>
    <mergeCell ref="A282:F282"/>
    <mergeCell ref="A283:F283"/>
    <mergeCell ref="A284:F284"/>
    <mergeCell ref="D1:F1"/>
    <mergeCell ref="A3:F3"/>
    <mergeCell ref="A4:A5"/>
    <mergeCell ref="B4:B5"/>
    <mergeCell ref="C4:C5"/>
    <mergeCell ref="D4:D5"/>
    <mergeCell ref="E4:E5"/>
    <mergeCell ref="F4:F5"/>
  </mergeCells>
  <pageMargins left="0.88" right="0.4" top="0.4" bottom="0.4" header="0.4" footer="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1FEEB-46F0-4B0A-9878-A0F71F52F05B}">
  <dimension ref="A1:E255"/>
  <sheetViews>
    <sheetView workbookViewId="0">
      <selection activeCell="K19" sqref="K19"/>
    </sheetView>
  </sheetViews>
  <sheetFormatPr defaultRowHeight="15" x14ac:dyDescent="0.25"/>
  <cols>
    <col min="1" max="1" width="15.7109375" style="50" customWidth="1"/>
    <col min="2" max="2" width="49.5703125" style="50" customWidth="1"/>
    <col min="3" max="3" width="11.140625" style="50" customWidth="1"/>
    <col min="4" max="4" width="11.28515625" style="50" customWidth="1"/>
    <col min="5" max="5" width="10" style="50" customWidth="1"/>
    <col min="6" max="255" width="9.140625" style="50"/>
    <col min="256" max="256" width="15.7109375" style="50" customWidth="1"/>
    <col min="257" max="257" width="49" style="50" customWidth="1"/>
    <col min="258" max="258" width="11.140625" style="50" customWidth="1"/>
    <col min="259" max="259" width="11.28515625" style="50" customWidth="1"/>
    <col min="260" max="260" width="10" style="50" customWidth="1"/>
    <col min="261" max="261" width="0" style="50" hidden="1" customWidth="1"/>
    <col min="262" max="511" width="9.140625" style="50"/>
    <col min="512" max="512" width="15.7109375" style="50" customWidth="1"/>
    <col min="513" max="513" width="49" style="50" customWidth="1"/>
    <col min="514" max="514" width="11.140625" style="50" customWidth="1"/>
    <col min="515" max="515" width="11.28515625" style="50" customWidth="1"/>
    <col min="516" max="516" width="10" style="50" customWidth="1"/>
    <col min="517" max="517" width="0" style="50" hidden="1" customWidth="1"/>
    <col min="518" max="767" width="9.140625" style="50"/>
    <col min="768" max="768" width="15.7109375" style="50" customWidth="1"/>
    <col min="769" max="769" width="49" style="50" customWidth="1"/>
    <col min="770" max="770" width="11.140625" style="50" customWidth="1"/>
    <col min="771" max="771" width="11.28515625" style="50" customWidth="1"/>
    <col min="772" max="772" width="10" style="50" customWidth="1"/>
    <col min="773" max="773" width="0" style="50" hidden="1" customWidth="1"/>
    <col min="774" max="1023" width="9.140625" style="50"/>
    <col min="1024" max="1024" width="15.7109375" style="50" customWidth="1"/>
    <col min="1025" max="1025" width="49" style="50" customWidth="1"/>
    <col min="1026" max="1026" width="11.140625" style="50" customWidth="1"/>
    <col min="1027" max="1027" width="11.28515625" style="50" customWidth="1"/>
    <col min="1028" max="1028" width="10" style="50" customWidth="1"/>
    <col min="1029" max="1029" width="0" style="50" hidden="1" customWidth="1"/>
    <col min="1030" max="1279" width="9.140625" style="50"/>
    <col min="1280" max="1280" width="15.7109375" style="50" customWidth="1"/>
    <col min="1281" max="1281" width="49" style="50" customWidth="1"/>
    <col min="1282" max="1282" width="11.140625" style="50" customWidth="1"/>
    <col min="1283" max="1283" width="11.28515625" style="50" customWidth="1"/>
    <col min="1284" max="1284" width="10" style="50" customWidth="1"/>
    <col min="1285" max="1285" width="0" style="50" hidden="1" customWidth="1"/>
    <col min="1286" max="1535" width="9.140625" style="50"/>
    <col min="1536" max="1536" width="15.7109375" style="50" customWidth="1"/>
    <col min="1537" max="1537" width="49" style="50" customWidth="1"/>
    <col min="1538" max="1538" width="11.140625" style="50" customWidth="1"/>
    <col min="1539" max="1539" width="11.28515625" style="50" customWidth="1"/>
    <col min="1540" max="1540" width="10" style="50" customWidth="1"/>
    <col min="1541" max="1541" width="0" style="50" hidden="1" customWidth="1"/>
    <col min="1542" max="1791" width="9.140625" style="50"/>
    <col min="1792" max="1792" width="15.7109375" style="50" customWidth="1"/>
    <col min="1793" max="1793" width="49" style="50" customWidth="1"/>
    <col min="1794" max="1794" width="11.140625" style="50" customWidth="1"/>
    <col min="1795" max="1795" width="11.28515625" style="50" customWidth="1"/>
    <col min="1796" max="1796" width="10" style="50" customWidth="1"/>
    <col min="1797" max="1797" width="0" style="50" hidden="1" customWidth="1"/>
    <col min="1798" max="2047" width="9.140625" style="50"/>
    <col min="2048" max="2048" width="15.7109375" style="50" customWidth="1"/>
    <col min="2049" max="2049" width="49" style="50" customWidth="1"/>
    <col min="2050" max="2050" width="11.140625" style="50" customWidth="1"/>
    <col min="2051" max="2051" width="11.28515625" style="50" customWidth="1"/>
    <col min="2052" max="2052" width="10" style="50" customWidth="1"/>
    <col min="2053" max="2053" width="0" style="50" hidden="1" customWidth="1"/>
    <col min="2054" max="2303" width="9.140625" style="50"/>
    <col min="2304" max="2304" width="15.7109375" style="50" customWidth="1"/>
    <col min="2305" max="2305" width="49" style="50" customWidth="1"/>
    <col min="2306" max="2306" width="11.140625" style="50" customWidth="1"/>
    <col min="2307" max="2307" width="11.28515625" style="50" customWidth="1"/>
    <col min="2308" max="2308" width="10" style="50" customWidth="1"/>
    <col min="2309" max="2309" width="0" style="50" hidden="1" customWidth="1"/>
    <col min="2310" max="2559" width="9.140625" style="50"/>
    <col min="2560" max="2560" width="15.7109375" style="50" customWidth="1"/>
    <col min="2561" max="2561" width="49" style="50" customWidth="1"/>
    <col min="2562" max="2562" width="11.140625" style="50" customWidth="1"/>
    <col min="2563" max="2563" width="11.28515625" style="50" customWidth="1"/>
    <col min="2564" max="2564" width="10" style="50" customWidth="1"/>
    <col min="2565" max="2565" width="0" style="50" hidden="1" customWidth="1"/>
    <col min="2566" max="2815" width="9.140625" style="50"/>
    <col min="2816" max="2816" width="15.7109375" style="50" customWidth="1"/>
    <col min="2817" max="2817" width="49" style="50" customWidth="1"/>
    <col min="2818" max="2818" width="11.140625" style="50" customWidth="1"/>
    <col min="2819" max="2819" width="11.28515625" style="50" customWidth="1"/>
    <col min="2820" max="2820" width="10" style="50" customWidth="1"/>
    <col min="2821" max="2821" width="0" style="50" hidden="1" customWidth="1"/>
    <col min="2822" max="3071" width="9.140625" style="50"/>
    <col min="3072" max="3072" width="15.7109375" style="50" customWidth="1"/>
    <col min="3073" max="3073" width="49" style="50" customWidth="1"/>
    <col min="3074" max="3074" width="11.140625" style="50" customWidth="1"/>
    <col min="3075" max="3075" width="11.28515625" style="50" customWidth="1"/>
    <col min="3076" max="3076" width="10" style="50" customWidth="1"/>
    <col min="3077" max="3077" width="0" style="50" hidden="1" customWidth="1"/>
    <col min="3078" max="3327" width="9.140625" style="50"/>
    <col min="3328" max="3328" width="15.7109375" style="50" customWidth="1"/>
    <col min="3329" max="3329" width="49" style="50" customWidth="1"/>
    <col min="3330" max="3330" width="11.140625" style="50" customWidth="1"/>
    <col min="3331" max="3331" width="11.28515625" style="50" customWidth="1"/>
    <col min="3332" max="3332" width="10" style="50" customWidth="1"/>
    <col min="3333" max="3333" width="0" style="50" hidden="1" customWidth="1"/>
    <col min="3334" max="3583" width="9.140625" style="50"/>
    <col min="3584" max="3584" width="15.7109375" style="50" customWidth="1"/>
    <col min="3585" max="3585" width="49" style="50" customWidth="1"/>
    <col min="3586" max="3586" width="11.140625" style="50" customWidth="1"/>
    <col min="3587" max="3587" width="11.28515625" style="50" customWidth="1"/>
    <col min="3588" max="3588" width="10" style="50" customWidth="1"/>
    <col min="3589" max="3589" width="0" style="50" hidden="1" customWidth="1"/>
    <col min="3590" max="3839" width="9.140625" style="50"/>
    <col min="3840" max="3840" width="15.7109375" style="50" customWidth="1"/>
    <col min="3841" max="3841" width="49" style="50" customWidth="1"/>
    <col min="3842" max="3842" width="11.140625" style="50" customWidth="1"/>
    <col min="3843" max="3843" width="11.28515625" style="50" customWidth="1"/>
    <col min="3844" max="3844" width="10" style="50" customWidth="1"/>
    <col min="3845" max="3845" width="0" style="50" hidden="1" customWidth="1"/>
    <col min="3846" max="4095" width="9.140625" style="50"/>
    <col min="4096" max="4096" width="15.7109375" style="50" customWidth="1"/>
    <col min="4097" max="4097" width="49" style="50" customWidth="1"/>
    <col min="4098" max="4098" width="11.140625" style="50" customWidth="1"/>
    <col min="4099" max="4099" width="11.28515625" style="50" customWidth="1"/>
    <col min="4100" max="4100" width="10" style="50" customWidth="1"/>
    <col min="4101" max="4101" width="0" style="50" hidden="1" customWidth="1"/>
    <col min="4102" max="4351" width="9.140625" style="50"/>
    <col min="4352" max="4352" width="15.7109375" style="50" customWidth="1"/>
    <col min="4353" max="4353" width="49" style="50" customWidth="1"/>
    <col min="4354" max="4354" width="11.140625" style="50" customWidth="1"/>
    <col min="4355" max="4355" width="11.28515625" style="50" customWidth="1"/>
    <col min="4356" max="4356" width="10" style="50" customWidth="1"/>
    <col min="4357" max="4357" width="0" style="50" hidden="1" customWidth="1"/>
    <col min="4358" max="4607" width="9.140625" style="50"/>
    <col min="4608" max="4608" width="15.7109375" style="50" customWidth="1"/>
    <col min="4609" max="4609" width="49" style="50" customWidth="1"/>
    <col min="4610" max="4610" width="11.140625" style="50" customWidth="1"/>
    <col min="4611" max="4611" width="11.28515625" style="50" customWidth="1"/>
    <col min="4612" max="4612" width="10" style="50" customWidth="1"/>
    <col min="4613" max="4613" width="0" style="50" hidden="1" customWidth="1"/>
    <col min="4614" max="4863" width="9.140625" style="50"/>
    <col min="4864" max="4864" width="15.7109375" style="50" customWidth="1"/>
    <col min="4865" max="4865" width="49" style="50" customWidth="1"/>
    <col min="4866" max="4866" width="11.140625" style="50" customWidth="1"/>
    <col min="4867" max="4867" width="11.28515625" style="50" customWidth="1"/>
    <col min="4868" max="4868" width="10" style="50" customWidth="1"/>
    <col min="4869" max="4869" width="0" style="50" hidden="1" customWidth="1"/>
    <col min="4870" max="5119" width="9.140625" style="50"/>
    <col min="5120" max="5120" width="15.7109375" style="50" customWidth="1"/>
    <col min="5121" max="5121" width="49" style="50" customWidth="1"/>
    <col min="5122" max="5122" width="11.140625" style="50" customWidth="1"/>
    <col min="5123" max="5123" width="11.28515625" style="50" customWidth="1"/>
    <col min="5124" max="5124" width="10" style="50" customWidth="1"/>
    <col min="5125" max="5125" width="0" style="50" hidden="1" customWidth="1"/>
    <col min="5126" max="5375" width="9.140625" style="50"/>
    <col min="5376" max="5376" width="15.7109375" style="50" customWidth="1"/>
    <col min="5377" max="5377" width="49" style="50" customWidth="1"/>
    <col min="5378" max="5378" width="11.140625" style="50" customWidth="1"/>
    <col min="5379" max="5379" width="11.28515625" style="50" customWidth="1"/>
    <col min="5380" max="5380" width="10" style="50" customWidth="1"/>
    <col min="5381" max="5381" width="0" style="50" hidden="1" customWidth="1"/>
    <col min="5382" max="5631" width="9.140625" style="50"/>
    <col min="5632" max="5632" width="15.7109375" style="50" customWidth="1"/>
    <col min="5633" max="5633" width="49" style="50" customWidth="1"/>
    <col min="5634" max="5634" width="11.140625" style="50" customWidth="1"/>
    <col min="5635" max="5635" width="11.28515625" style="50" customWidth="1"/>
    <col min="5636" max="5636" width="10" style="50" customWidth="1"/>
    <col min="5637" max="5637" width="0" style="50" hidden="1" customWidth="1"/>
    <col min="5638" max="5887" width="9.140625" style="50"/>
    <col min="5888" max="5888" width="15.7109375" style="50" customWidth="1"/>
    <col min="5889" max="5889" width="49" style="50" customWidth="1"/>
    <col min="5890" max="5890" width="11.140625" style="50" customWidth="1"/>
    <col min="5891" max="5891" width="11.28515625" style="50" customWidth="1"/>
    <col min="5892" max="5892" width="10" style="50" customWidth="1"/>
    <col min="5893" max="5893" width="0" style="50" hidden="1" customWidth="1"/>
    <col min="5894" max="6143" width="9.140625" style="50"/>
    <col min="6144" max="6144" width="15.7109375" style="50" customWidth="1"/>
    <col min="6145" max="6145" width="49" style="50" customWidth="1"/>
    <col min="6146" max="6146" width="11.140625" style="50" customWidth="1"/>
    <col min="6147" max="6147" width="11.28515625" style="50" customWidth="1"/>
    <col min="6148" max="6148" width="10" style="50" customWidth="1"/>
    <col min="6149" max="6149" width="0" style="50" hidden="1" customWidth="1"/>
    <col min="6150" max="6399" width="9.140625" style="50"/>
    <col min="6400" max="6400" width="15.7109375" style="50" customWidth="1"/>
    <col min="6401" max="6401" width="49" style="50" customWidth="1"/>
    <col min="6402" max="6402" width="11.140625" style="50" customWidth="1"/>
    <col min="6403" max="6403" width="11.28515625" style="50" customWidth="1"/>
    <col min="6404" max="6404" width="10" style="50" customWidth="1"/>
    <col min="6405" max="6405" width="0" style="50" hidden="1" customWidth="1"/>
    <col min="6406" max="6655" width="9.140625" style="50"/>
    <col min="6656" max="6656" width="15.7109375" style="50" customWidth="1"/>
    <col min="6657" max="6657" width="49" style="50" customWidth="1"/>
    <col min="6658" max="6658" width="11.140625" style="50" customWidth="1"/>
    <col min="6659" max="6659" width="11.28515625" style="50" customWidth="1"/>
    <col min="6660" max="6660" width="10" style="50" customWidth="1"/>
    <col min="6661" max="6661" width="0" style="50" hidden="1" customWidth="1"/>
    <col min="6662" max="6911" width="9.140625" style="50"/>
    <col min="6912" max="6912" width="15.7109375" style="50" customWidth="1"/>
    <col min="6913" max="6913" width="49" style="50" customWidth="1"/>
    <col min="6914" max="6914" width="11.140625" style="50" customWidth="1"/>
    <col min="6915" max="6915" width="11.28515625" style="50" customWidth="1"/>
    <col min="6916" max="6916" width="10" style="50" customWidth="1"/>
    <col min="6917" max="6917" width="0" style="50" hidden="1" customWidth="1"/>
    <col min="6918" max="7167" width="9.140625" style="50"/>
    <col min="7168" max="7168" width="15.7109375" style="50" customWidth="1"/>
    <col min="7169" max="7169" width="49" style="50" customWidth="1"/>
    <col min="7170" max="7170" width="11.140625" style="50" customWidth="1"/>
    <col min="7171" max="7171" width="11.28515625" style="50" customWidth="1"/>
    <col min="7172" max="7172" width="10" style="50" customWidth="1"/>
    <col min="7173" max="7173" width="0" style="50" hidden="1" customWidth="1"/>
    <col min="7174" max="7423" width="9.140625" style="50"/>
    <col min="7424" max="7424" width="15.7109375" style="50" customWidth="1"/>
    <col min="7425" max="7425" width="49" style="50" customWidth="1"/>
    <col min="7426" max="7426" width="11.140625" style="50" customWidth="1"/>
    <col min="7427" max="7427" width="11.28515625" style="50" customWidth="1"/>
    <col min="7428" max="7428" width="10" style="50" customWidth="1"/>
    <col min="7429" max="7429" width="0" style="50" hidden="1" customWidth="1"/>
    <col min="7430" max="7679" width="9.140625" style="50"/>
    <col min="7680" max="7680" width="15.7109375" style="50" customWidth="1"/>
    <col min="7681" max="7681" width="49" style="50" customWidth="1"/>
    <col min="7682" max="7682" width="11.140625" style="50" customWidth="1"/>
    <col min="7683" max="7683" width="11.28515625" style="50" customWidth="1"/>
    <col min="7684" max="7684" width="10" style="50" customWidth="1"/>
    <col min="7685" max="7685" width="0" style="50" hidden="1" customWidth="1"/>
    <col min="7686" max="7935" width="9.140625" style="50"/>
    <col min="7936" max="7936" width="15.7109375" style="50" customWidth="1"/>
    <col min="7937" max="7937" width="49" style="50" customWidth="1"/>
    <col min="7938" max="7938" width="11.140625" style="50" customWidth="1"/>
    <col min="7939" max="7939" width="11.28515625" style="50" customWidth="1"/>
    <col min="7940" max="7940" width="10" style="50" customWidth="1"/>
    <col min="7941" max="7941" width="0" style="50" hidden="1" customWidth="1"/>
    <col min="7942" max="8191" width="9.140625" style="50"/>
    <col min="8192" max="8192" width="15.7109375" style="50" customWidth="1"/>
    <col min="8193" max="8193" width="49" style="50" customWidth="1"/>
    <col min="8194" max="8194" width="11.140625" style="50" customWidth="1"/>
    <col min="8195" max="8195" width="11.28515625" style="50" customWidth="1"/>
    <col min="8196" max="8196" width="10" style="50" customWidth="1"/>
    <col min="8197" max="8197" width="0" style="50" hidden="1" customWidth="1"/>
    <col min="8198" max="8447" width="9.140625" style="50"/>
    <col min="8448" max="8448" width="15.7109375" style="50" customWidth="1"/>
    <col min="8449" max="8449" width="49" style="50" customWidth="1"/>
    <col min="8450" max="8450" width="11.140625" style="50" customWidth="1"/>
    <col min="8451" max="8451" width="11.28515625" style="50" customWidth="1"/>
    <col min="8452" max="8452" width="10" style="50" customWidth="1"/>
    <col min="8453" max="8453" width="0" style="50" hidden="1" customWidth="1"/>
    <col min="8454" max="8703" width="9.140625" style="50"/>
    <col min="8704" max="8704" width="15.7109375" style="50" customWidth="1"/>
    <col min="8705" max="8705" width="49" style="50" customWidth="1"/>
    <col min="8706" max="8706" width="11.140625" style="50" customWidth="1"/>
    <col min="8707" max="8707" width="11.28515625" style="50" customWidth="1"/>
    <col min="8708" max="8708" width="10" style="50" customWidth="1"/>
    <col min="8709" max="8709" width="0" style="50" hidden="1" customWidth="1"/>
    <col min="8710" max="8959" width="9.140625" style="50"/>
    <col min="8960" max="8960" width="15.7109375" style="50" customWidth="1"/>
    <col min="8961" max="8961" width="49" style="50" customWidth="1"/>
    <col min="8962" max="8962" width="11.140625" style="50" customWidth="1"/>
    <col min="8963" max="8963" width="11.28515625" style="50" customWidth="1"/>
    <col min="8964" max="8964" width="10" style="50" customWidth="1"/>
    <col min="8965" max="8965" width="0" style="50" hidden="1" customWidth="1"/>
    <col min="8966" max="9215" width="9.140625" style="50"/>
    <col min="9216" max="9216" width="15.7109375" style="50" customWidth="1"/>
    <col min="9217" max="9217" width="49" style="50" customWidth="1"/>
    <col min="9218" max="9218" width="11.140625" style="50" customWidth="1"/>
    <col min="9219" max="9219" width="11.28515625" style="50" customWidth="1"/>
    <col min="9220" max="9220" width="10" style="50" customWidth="1"/>
    <col min="9221" max="9221" width="0" style="50" hidden="1" customWidth="1"/>
    <col min="9222" max="9471" width="9.140625" style="50"/>
    <col min="9472" max="9472" width="15.7109375" style="50" customWidth="1"/>
    <col min="9473" max="9473" width="49" style="50" customWidth="1"/>
    <col min="9474" max="9474" width="11.140625" style="50" customWidth="1"/>
    <col min="9475" max="9475" width="11.28515625" style="50" customWidth="1"/>
    <col min="9476" max="9476" width="10" style="50" customWidth="1"/>
    <col min="9477" max="9477" width="0" style="50" hidden="1" customWidth="1"/>
    <col min="9478" max="9727" width="9.140625" style="50"/>
    <col min="9728" max="9728" width="15.7109375" style="50" customWidth="1"/>
    <col min="9729" max="9729" width="49" style="50" customWidth="1"/>
    <col min="9730" max="9730" width="11.140625" style="50" customWidth="1"/>
    <col min="9731" max="9731" width="11.28515625" style="50" customWidth="1"/>
    <col min="9732" max="9732" width="10" style="50" customWidth="1"/>
    <col min="9733" max="9733" width="0" style="50" hidden="1" customWidth="1"/>
    <col min="9734" max="9983" width="9.140625" style="50"/>
    <col min="9984" max="9984" width="15.7109375" style="50" customWidth="1"/>
    <col min="9985" max="9985" width="49" style="50" customWidth="1"/>
    <col min="9986" max="9986" width="11.140625" style="50" customWidth="1"/>
    <col min="9987" max="9987" width="11.28515625" style="50" customWidth="1"/>
    <col min="9988" max="9988" width="10" style="50" customWidth="1"/>
    <col min="9989" max="9989" width="0" style="50" hidden="1" customWidth="1"/>
    <col min="9990" max="10239" width="9.140625" style="50"/>
    <col min="10240" max="10240" width="15.7109375" style="50" customWidth="1"/>
    <col min="10241" max="10241" width="49" style="50" customWidth="1"/>
    <col min="10242" max="10242" width="11.140625" style="50" customWidth="1"/>
    <col min="10243" max="10243" width="11.28515625" style="50" customWidth="1"/>
    <col min="10244" max="10244" width="10" style="50" customWidth="1"/>
    <col min="10245" max="10245" width="0" style="50" hidden="1" customWidth="1"/>
    <col min="10246" max="10495" width="9.140625" style="50"/>
    <col min="10496" max="10496" width="15.7109375" style="50" customWidth="1"/>
    <col min="10497" max="10497" width="49" style="50" customWidth="1"/>
    <col min="10498" max="10498" width="11.140625" style="50" customWidth="1"/>
    <col min="10499" max="10499" width="11.28515625" style="50" customWidth="1"/>
    <col min="10500" max="10500" width="10" style="50" customWidth="1"/>
    <col min="10501" max="10501" width="0" style="50" hidden="1" customWidth="1"/>
    <col min="10502" max="10751" width="9.140625" style="50"/>
    <col min="10752" max="10752" width="15.7109375" style="50" customWidth="1"/>
    <col min="10753" max="10753" width="49" style="50" customWidth="1"/>
    <col min="10754" max="10754" width="11.140625" style="50" customWidth="1"/>
    <col min="10755" max="10755" width="11.28515625" style="50" customWidth="1"/>
    <col min="10756" max="10756" width="10" style="50" customWidth="1"/>
    <col min="10757" max="10757" width="0" style="50" hidden="1" customWidth="1"/>
    <col min="10758" max="11007" width="9.140625" style="50"/>
    <col min="11008" max="11008" width="15.7109375" style="50" customWidth="1"/>
    <col min="11009" max="11009" width="49" style="50" customWidth="1"/>
    <col min="11010" max="11010" width="11.140625" style="50" customWidth="1"/>
    <col min="11011" max="11011" width="11.28515625" style="50" customWidth="1"/>
    <col min="11012" max="11012" width="10" style="50" customWidth="1"/>
    <col min="11013" max="11013" width="0" style="50" hidden="1" customWidth="1"/>
    <col min="11014" max="11263" width="9.140625" style="50"/>
    <col min="11264" max="11264" width="15.7109375" style="50" customWidth="1"/>
    <col min="11265" max="11265" width="49" style="50" customWidth="1"/>
    <col min="11266" max="11266" width="11.140625" style="50" customWidth="1"/>
    <col min="11267" max="11267" width="11.28515625" style="50" customWidth="1"/>
    <col min="11268" max="11268" width="10" style="50" customWidth="1"/>
    <col min="11269" max="11269" width="0" style="50" hidden="1" customWidth="1"/>
    <col min="11270" max="11519" width="9.140625" style="50"/>
    <col min="11520" max="11520" width="15.7109375" style="50" customWidth="1"/>
    <col min="11521" max="11521" width="49" style="50" customWidth="1"/>
    <col min="11522" max="11522" width="11.140625" style="50" customWidth="1"/>
    <col min="11523" max="11523" width="11.28515625" style="50" customWidth="1"/>
    <col min="11524" max="11524" width="10" style="50" customWidth="1"/>
    <col min="11525" max="11525" width="0" style="50" hidden="1" customWidth="1"/>
    <col min="11526" max="11775" width="9.140625" style="50"/>
    <col min="11776" max="11776" width="15.7109375" style="50" customWidth="1"/>
    <col min="11777" max="11777" width="49" style="50" customWidth="1"/>
    <col min="11778" max="11778" width="11.140625" style="50" customWidth="1"/>
    <col min="11779" max="11779" width="11.28515625" style="50" customWidth="1"/>
    <col min="11780" max="11780" width="10" style="50" customWidth="1"/>
    <col min="11781" max="11781" width="0" style="50" hidden="1" customWidth="1"/>
    <col min="11782" max="12031" width="9.140625" style="50"/>
    <col min="12032" max="12032" width="15.7109375" style="50" customWidth="1"/>
    <col min="12033" max="12033" width="49" style="50" customWidth="1"/>
    <col min="12034" max="12034" width="11.140625" style="50" customWidth="1"/>
    <col min="12035" max="12035" width="11.28515625" style="50" customWidth="1"/>
    <col min="12036" max="12036" width="10" style="50" customWidth="1"/>
    <col min="12037" max="12037" width="0" style="50" hidden="1" customWidth="1"/>
    <col min="12038" max="12287" width="9.140625" style="50"/>
    <col min="12288" max="12288" width="15.7109375" style="50" customWidth="1"/>
    <col min="12289" max="12289" width="49" style="50" customWidth="1"/>
    <col min="12290" max="12290" width="11.140625" style="50" customWidth="1"/>
    <col min="12291" max="12291" width="11.28515625" style="50" customWidth="1"/>
    <col min="12292" max="12292" width="10" style="50" customWidth="1"/>
    <col min="12293" max="12293" width="0" style="50" hidden="1" customWidth="1"/>
    <col min="12294" max="12543" width="9.140625" style="50"/>
    <col min="12544" max="12544" width="15.7109375" style="50" customWidth="1"/>
    <col min="12545" max="12545" width="49" style="50" customWidth="1"/>
    <col min="12546" max="12546" width="11.140625" style="50" customWidth="1"/>
    <col min="12547" max="12547" width="11.28515625" style="50" customWidth="1"/>
    <col min="12548" max="12548" width="10" style="50" customWidth="1"/>
    <col min="12549" max="12549" width="0" style="50" hidden="1" customWidth="1"/>
    <col min="12550" max="12799" width="9.140625" style="50"/>
    <col min="12800" max="12800" width="15.7109375" style="50" customWidth="1"/>
    <col min="12801" max="12801" width="49" style="50" customWidth="1"/>
    <col min="12802" max="12802" width="11.140625" style="50" customWidth="1"/>
    <col min="12803" max="12803" width="11.28515625" style="50" customWidth="1"/>
    <col min="12804" max="12804" width="10" style="50" customWidth="1"/>
    <col min="12805" max="12805" width="0" style="50" hidden="1" customWidth="1"/>
    <col min="12806" max="13055" width="9.140625" style="50"/>
    <col min="13056" max="13056" width="15.7109375" style="50" customWidth="1"/>
    <col min="13057" max="13057" width="49" style="50" customWidth="1"/>
    <col min="13058" max="13058" width="11.140625" style="50" customWidth="1"/>
    <col min="13059" max="13059" width="11.28515625" style="50" customWidth="1"/>
    <col min="13060" max="13060" width="10" style="50" customWidth="1"/>
    <col min="13061" max="13061" width="0" style="50" hidden="1" customWidth="1"/>
    <col min="13062" max="13311" width="9.140625" style="50"/>
    <col min="13312" max="13312" width="15.7109375" style="50" customWidth="1"/>
    <col min="13313" max="13313" width="49" style="50" customWidth="1"/>
    <col min="13314" max="13314" width="11.140625" style="50" customWidth="1"/>
    <col min="13315" max="13315" width="11.28515625" style="50" customWidth="1"/>
    <col min="13316" max="13316" width="10" style="50" customWidth="1"/>
    <col min="13317" max="13317" width="0" style="50" hidden="1" customWidth="1"/>
    <col min="13318" max="13567" width="9.140625" style="50"/>
    <col min="13568" max="13568" width="15.7109375" style="50" customWidth="1"/>
    <col min="13569" max="13569" width="49" style="50" customWidth="1"/>
    <col min="13570" max="13570" width="11.140625" style="50" customWidth="1"/>
    <col min="13571" max="13571" width="11.28515625" style="50" customWidth="1"/>
    <col min="13572" max="13572" width="10" style="50" customWidth="1"/>
    <col min="13573" max="13573" width="0" style="50" hidden="1" customWidth="1"/>
    <col min="13574" max="13823" width="9.140625" style="50"/>
    <col min="13824" max="13824" width="15.7109375" style="50" customWidth="1"/>
    <col min="13825" max="13825" width="49" style="50" customWidth="1"/>
    <col min="13826" max="13826" width="11.140625" style="50" customWidth="1"/>
    <col min="13827" max="13827" width="11.28515625" style="50" customWidth="1"/>
    <col min="13828" max="13828" width="10" style="50" customWidth="1"/>
    <col min="13829" max="13829" width="0" style="50" hidden="1" customWidth="1"/>
    <col min="13830" max="14079" width="9.140625" style="50"/>
    <col min="14080" max="14080" width="15.7109375" style="50" customWidth="1"/>
    <col min="14081" max="14081" width="49" style="50" customWidth="1"/>
    <col min="14082" max="14082" width="11.140625" style="50" customWidth="1"/>
    <col min="14083" max="14083" width="11.28515625" style="50" customWidth="1"/>
    <col min="14084" max="14084" width="10" style="50" customWidth="1"/>
    <col min="14085" max="14085" width="0" style="50" hidden="1" customWidth="1"/>
    <col min="14086" max="14335" width="9.140625" style="50"/>
    <col min="14336" max="14336" width="15.7109375" style="50" customWidth="1"/>
    <col min="14337" max="14337" width="49" style="50" customWidth="1"/>
    <col min="14338" max="14338" width="11.140625" style="50" customWidth="1"/>
    <col min="14339" max="14339" width="11.28515625" style="50" customWidth="1"/>
    <col min="14340" max="14340" width="10" style="50" customWidth="1"/>
    <col min="14341" max="14341" width="0" style="50" hidden="1" customWidth="1"/>
    <col min="14342" max="14591" width="9.140625" style="50"/>
    <col min="14592" max="14592" width="15.7109375" style="50" customWidth="1"/>
    <col min="14593" max="14593" width="49" style="50" customWidth="1"/>
    <col min="14594" max="14594" width="11.140625" style="50" customWidth="1"/>
    <col min="14595" max="14595" width="11.28515625" style="50" customWidth="1"/>
    <col min="14596" max="14596" width="10" style="50" customWidth="1"/>
    <col min="14597" max="14597" width="0" style="50" hidden="1" customWidth="1"/>
    <col min="14598" max="14847" width="9.140625" style="50"/>
    <col min="14848" max="14848" width="15.7109375" style="50" customWidth="1"/>
    <col min="14849" max="14849" width="49" style="50" customWidth="1"/>
    <col min="14850" max="14850" width="11.140625" style="50" customWidth="1"/>
    <col min="14851" max="14851" width="11.28515625" style="50" customWidth="1"/>
    <col min="14852" max="14852" width="10" style="50" customWidth="1"/>
    <col min="14853" max="14853" width="0" style="50" hidden="1" customWidth="1"/>
    <col min="14854" max="15103" width="9.140625" style="50"/>
    <col min="15104" max="15104" width="15.7109375" style="50" customWidth="1"/>
    <col min="15105" max="15105" width="49" style="50" customWidth="1"/>
    <col min="15106" max="15106" width="11.140625" style="50" customWidth="1"/>
    <col min="15107" max="15107" width="11.28515625" style="50" customWidth="1"/>
    <col min="15108" max="15108" width="10" style="50" customWidth="1"/>
    <col min="15109" max="15109" width="0" style="50" hidden="1" customWidth="1"/>
    <col min="15110" max="15359" width="9.140625" style="50"/>
    <col min="15360" max="15360" width="15.7109375" style="50" customWidth="1"/>
    <col min="15361" max="15361" width="49" style="50" customWidth="1"/>
    <col min="15362" max="15362" width="11.140625" style="50" customWidth="1"/>
    <col min="15363" max="15363" width="11.28515625" style="50" customWidth="1"/>
    <col min="15364" max="15364" width="10" style="50" customWidth="1"/>
    <col min="15365" max="15365" width="0" style="50" hidden="1" customWidth="1"/>
    <col min="15366" max="15615" width="9.140625" style="50"/>
    <col min="15616" max="15616" width="15.7109375" style="50" customWidth="1"/>
    <col min="15617" max="15617" width="49" style="50" customWidth="1"/>
    <col min="15618" max="15618" width="11.140625" style="50" customWidth="1"/>
    <col min="15619" max="15619" width="11.28515625" style="50" customWidth="1"/>
    <col min="15620" max="15620" width="10" style="50" customWidth="1"/>
    <col min="15621" max="15621" width="0" style="50" hidden="1" customWidth="1"/>
    <col min="15622" max="15871" width="9.140625" style="50"/>
    <col min="15872" max="15872" width="15.7109375" style="50" customWidth="1"/>
    <col min="15873" max="15873" width="49" style="50" customWidth="1"/>
    <col min="15874" max="15874" width="11.140625" style="50" customWidth="1"/>
    <col min="15875" max="15875" width="11.28515625" style="50" customWidth="1"/>
    <col min="15876" max="15876" width="10" style="50" customWidth="1"/>
    <col min="15877" max="15877" width="0" style="50" hidden="1" customWidth="1"/>
    <col min="15878" max="16127" width="9.140625" style="50"/>
    <col min="16128" max="16128" width="15.7109375" style="50" customWidth="1"/>
    <col min="16129" max="16129" width="49" style="50" customWidth="1"/>
    <col min="16130" max="16130" width="11.140625" style="50" customWidth="1"/>
    <col min="16131" max="16131" width="11.28515625" style="50" customWidth="1"/>
    <col min="16132" max="16132" width="10" style="50" customWidth="1"/>
    <col min="16133" max="16133" width="0" style="50" hidden="1" customWidth="1"/>
    <col min="16134" max="16384" width="9.140625" style="50"/>
  </cols>
  <sheetData>
    <row r="1" spans="1:5" s="48" customFormat="1" x14ac:dyDescent="0.25">
      <c r="C1" s="110" t="s">
        <v>199</v>
      </c>
      <c r="D1" s="110"/>
      <c r="E1" s="110"/>
    </row>
    <row r="2" spans="1:5" s="48" customFormat="1" ht="29.25" customHeight="1" x14ac:dyDescent="0.25">
      <c r="C2" s="110"/>
      <c r="D2" s="110"/>
      <c r="E2" s="110"/>
    </row>
    <row r="4" spans="1:5" ht="17.100000000000001" customHeight="1" x14ac:dyDescent="0.25">
      <c r="A4" s="111" t="s">
        <v>410</v>
      </c>
      <c r="B4" s="112"/>
      <c r="C4" s="112"/>
      <c r="D4" s="112"/>
      <c r="E4" s="112"/>
    </row>
    <row r="5" spans="1:5" ht="10.5" customHeight="1" x14ac:dyDescent="0.25">
      <c r="A5" s="49"/>
    </row>
    <row r="6" spans="1:5" ht="49.5" customHeight="1" x14ac:dyDescent="0.25">
      <c r="A6" s="51" t="s">
        <v>411</v>
      </c>
      <c r="B6" s="51" t="s">
        <v>412</v>
      </c>
      <c r="C6" s="113" t="s">
        <v>413</v>
      </c>
      <c r="D6" s="114"/>
      <c r="E6" s="114"/>
    </row>
    <row r="7" spans="1:5" x14ac:dyDescent="0.25">
      <c r="A7" s="52"/>
      <c r="B7" s="52"/>
      <c r="C7" s="51" t="s">
        <v>414</v>
      </c>
      <c r="D7" s="51" t="s">
        <v>415</v>
      </c>
      <c r="E7" s="51" t="s">
        <v>416</v>
      </c>
    </row>
    <row r="8" spans="1:5" ht="12.75" customHeight="1" x14ac:dyDescent="0.25">
      <c r="A8" s="53" t="s">
        <v>417</v>
      </c>
      <c r="B8" s="53" t="s">
        <v>418</v>
      </c>
      <c r="C8" s="53" t="s">
        <v>419</v>
      </c>
      <c r="D8" s="53" t="s">
        <v>420</v>
      </c>
      <c r="E8" s="53" t="s">
        <v>421</v>
      </c>
    </row>
    <row r="9" spans="1:5" ht="28.5" x14ac:dyDescent="0.25">
      <c r="A9" s="54"/>
      <c r="B9" s="55" t="s">
        <v>209</v>
      </c>
      <c r="C9" s="56"/>
      <c r="D9" s="56"/>
      <c r="E9" s="56"/>
    </row>
    <row r="10" spans="1:5" x14ac:dyDescent="0.25">
      <c r="A10" s="54" t="s">
        <v>422</v>
      </c>
      <c r="B10" s="54" t="s">
        <v>423</v>
      </c>
      <c r="C10" s="56">
        <v>23</v>
      </c>
      <c r="D10" s="56">
        <v>26</v>
      </c>
      <c r="E10" s="56">
        <v>23</v>
      </c>
    </row>
    <row r="11" spans="1:5" ht="30" x14ac:dyDescent="0.25">
      <c r="A11" s="54" t="s">
        <v>424</v>
      </c>
      <c r="B11" s="54" t="s">
        <v>425</v>
      </c>
      <c r="C11" s="56">
        <v>466230</v>
      </c>
      <c r="D11" s="56">
        <v>488980</v>
      </c>
      <c r="E11" s="56">
        <v>497600</v>
      </c>
    </row>
    <row r="12" spans="1:5" ht="30" x14ac:dyDescent="0.25">
      <c r="A12" s="54" t="s">
        <v>426</v>
      </c>
      <c r="B12" s="54" t="s">
        <v>448</v>
      </c>
      <c r="C12" s="56">
        <v>27</v>
      </c>
      <c r="D12" s="56">
        <v>27</v>
      </c>
      <c r="E12" s="56">
        <v>29</v>
      </c>
    </row>
    <row r="13" spans="1:5" ht="45" x14ac:dyDescent="0.25">
      <c r="A13" s="54" t="s">
        <v>427</v>
      </c>
      <c r="B13" s="54" t="s">
        <v>428</v>
      </c>
      <c r="C13" s="56">
        <v>14.4</v>
      </c>
      <c r="D13" s="56">
        <v>14.8</v>
      </c>
      <c r="E13" s="56">
        <v>15</v>
      </c>
    </row>
    <row r="14" spans="1:5" x14ac:dyDescent="0.25">
      <c r="A14" s="54" t="s">
        <v>429</v>
      </c>
      <c r="B14" s="54" t="s">
        <v>430</v>
      </c>
      <c r="C14" s="56">
        <v>2963</v>
      </c>
      <c r="D14" s="56">
        <v>3417</v>
      </c>
      <c r="E14" s="56">
        <v>3599</v>
      </c>
    </row>
    <row r="15" spans="1:5" ht="42.75" x14ac:dyDescent="0.25">
      <c r="A15" s="54"/>
      <c r="B15" s="55" t="s">
        <v>431</v>
      </c>
      <c r="C15" s="56"/>
      <c r="D15" s="56"/>
      <c r="E15" s="56"/>
    </row>
    <row r="16" spans="1:5" x14ac:dyDescent="0.25">
      <c r="A16" s="54" t="s">
        <v>432</v>
      </c>
      <c r="B16" s="54" t="s">
        <v>433</v>
      </c>
      <c r="C16" s="56">
        <v>150000</v>
      </c>
      <c r="D16" s="56">
        <v>150000</v>
      </c>
      <c r="E16" s="56">
        <v>150000</v>
      </c>
    </row>
    <row r="17" spans="1:5" ht="30" x14ac:dyDescent="0.25">
      <c r="A17" s="54" t="s">
        <v>434</v>
      </c>
      <c r="B17" s="54" t="s">
        <v>435</v>
      </c>
      <c r="C17" s="56">
        <v>130</v>
      </c>
      <c r="D17" s="56">
        <v>140</v>
      </c>
      <c r="E17" s="56">
        <v>140</v>
      </c>
    </row>
    <row r="18" spans="1:5" x14ac:dyDescent="0.25">
      <c r="A18" s="54" t="s">
        <v>436</v>
      </c>
      <c r="B18" s="54" t="s">
        <v>437</v>
      </c>
      <c r="C18" s="56">
        <v>3</v>
      </c>
      <c r="D18" s="56">
        <v>3</v>
      </c>
      <c r="E18" s="56">
        <v>3</v>
      </c>
    </row>
    <row r="19" spans="1:5" ht="35.25" customHeight="1" x14ac:dyDescent="0.25">
      <c r="A19" s="54" t="s">
        <v>438</v>
      </c>
      <c r="B19" s="54" t="s">
        <v>439</v>
      </c>
      <c r="C19" s="56">
        <v>15</v>
      </c>
      <c r="D19" s="56">
        <v>15</v>
      </c>
      <c r="E19" s="56">
        <v>15</v>
      </c>
    </row>
    <row r="20" spans="1:5" ht="30" x14ac:dyDescent="0.25">
      <c r="A20" s="54" t="s">
        <v>440</v>
      </c>
      <c r="B20" s="54" t="s">
        <v>441</v>
      </c>
      <c r="C20" s="56">
        <v>20</v>
      </c>
      <c r="D20" s="56">
        <v>20</v>
      </c>
      <c r="E20" s="56">
        <v>20</v>
      </c>
    </row>
    <row r="21" spans="1:5" ht="30" x14ac:dyDescent="0.25">
      <c r="A21" s="54" t="s">
        <v>442</v>
      </c>
      <c r="B21" s="54" t="s">
        <v>443</v>
      </c>
      <c r="C21" s="56">
        <v>100000</v>
      </c>
      <c r="D21" s="56">
        <v>105000</v>
      </c>
      <c r="E21" s="56">
        <v>105000</v>
      </c>
    </row>
    <row r="22" spans="1:5" ht="28.5" x14ac:dyDescent="0.25">
      <c r="A22" s="54"/>
      <c r="B22" s="55" t="s">
        <v>444</v>
      </c>
      <c r="C22" s="56"/>
      <c r="D22" s="56"/>
      <c r="E22" s="56"/>
    </row>
    <row r="23" spans="1:5" ht="30" x14ac:dyDescent="0.25">
      <c r="A23" s="54" t="s">
        <v>445</v>
      </c>
      <c r="B23" s="54" t="s">
        <v>446</v>
      </c>
      <c r="C23" s="56">
        <v>420</v>
      </c>
      <c r="D23" s="56">
        <v>420</v>
      </c>
      <c r="E23" s="56">
        <v>430</v>
      </c>
    </row>
    <row r="24" spans="1:5" ht="30" x14ac:dyDescent="0.25">
      <c r="A24" s="54" t="s">
        <v>447</v>
      </c>
      <c r="B24" s="54" t="s">
        <v>448</v>
      </c>
      <c r="C24" s="56">
        <v>4</v>
      </c>
      <c r="D24" s="56">
        <v>4</v>
      </c>
      <c r="E24" s="56">
        <v>5</v>
      </c>
    </row>
    <row r="25" spans="1:5" x14ac:dyDescent="0.25">
      <c r="A25" s="54" t="s">
        <v>449</v>
      </c>
      <c r="B25" s="54" t="s">
        <v>437</v>
      </c>
      <c r="C25" s="56">
        <v>3</v>
      </c>
      <c r="D25" s="56">
        <v>3</v>
      </c>
      <c r="E25" s="56">
        <v>3</v>
      </c>
    </row>
    <row r="26" spans="1:5" ht="36" customHeight="1" x14ac:dyDescent="0.25">
      <c r="A26" s="54" t="s">
        <v>450</v>
      </c>
      <c r="B26" s="54" t="s">
        <v>439</v>
      </c>
      <c r="C26" s="56">
        <v>15</v>
      </c>
      <c r="D26" s="56">
        <v>15</v>
      </c>
      <c r="E26" s="56">
        <v>15</v>
      </c>
    </row>
    <row r="27" spans="1:5" x14ac:dyDescent="0.25">
      <c r="A27" s="54" t="s">
        <v>451</v>
      </c>
      <c r="B27" s="54" t="s">
        <v>452</v>
      </c>
      <c r="C27" s="56">
        <v>7</v>
      </c>
      <c r="D27" s="56">
        <v>8</v>
      </c>
      <c r="E27" s="56">
        <v>8</v>
      </c>
    </row>
    <row r="28" spans="1:5" ht="31.5" customHeight="1" x14ac:dyDescent="0.25">
      <c r="A28" s="54" t="s">
        <v>453</v>
      </c>
      <c r="B28" s="54" t="s">
        <v>454</v>
      </c>
      <c r="C28" s="56">
        <v>2000</v>
      </c>
      <c r="D28" s="56">
        <v>2000</v>
      </c>
      <c r="E28" s="56">
        <v>2000</v>
      </c>
    </row>
    <row r="29" spans="1:5" ht="30" x14ac:dyDescent="0.25">
      <c r="A29" s="54" t="s">
        <v>455</v>
      </c>
      <c r="B29" s="54" t="s">
        <v>443</v>
      </c>
      <c r="C29" s="56">
        <v>14000</v>
      </c>
      <c r="D29" s="56">
        <v>14000</v>
      </c>
      <c r="E29" s="56">
        <v>15000</v>
      </c>
    </row>
    <row r="30" spans="1:5" ht="28.5" x14ac:dyDescent="0.25">
      <c r="A30" s="54"/>
      <c r="B30" s="55" t="s">
        <v>456</v>
      </c>
      <c r="C30" s="56"/>
      <c r="D30" s="56"/>
      <c r="E30" s="56"/>
    </row>
    <row r="31" spans="1:5" s="47" customFormat="1" ht="30" x14ac:dyDescent="0.25">
      <c r="A31" s="54" t="s">
        <v>457</v>
      </c>
      <c r="B31" s="54" t="s">
        <v>458</v>
      </c>
      <c r="C31" s="56">
        <v>330</v>
      </c>
      <c r="D31" s="56">
        <v>340</v>
      </c>
      <c r="E31" s="56">
        <v>340</v>
      </c>
    </row>
    <row r="32" spans="1:5" s="47" customFormat="1" x14ac:dyDescent="0.25">
      <c r="A32" s="54" t="s">
        <v>459</v>
      </c>
      <c r="B32" s="54" t="s">
        <v>460</v>
      </c>
      <c r="C32" s="56">
        <v>4</v>
      </c>
      <c r="D32" s="56">
        <v>5</v>
      </c>
      <c r="E32" s="56">
        <v>5</v>
      </c>
    </row>
    <row r="33" spans="1:5" s="47" customFormat="1" ht="30" x14ac:dyDescent="0.25">
      <c r="A33" s="54" t="s">
        <v>461</v>
      </c>
      <c r="B33" s="54" t="s">
        <v>462</v>
      </c>
      <c r="C33" s="56">
        <v>5</v>
      </c>
      <c r="D33" s="56">
        <v>6</v>
      </c>
      <c r="E33" s="56">
        <v>6</v>
      </c>
    </row>
    <row r="34" spans="1:5" s="47" customFormat="1" ht="16.5" customHeight="1" x14ac:dyDescent="0.25">
      <c r="A34" s="54" t="s">
        <v>463</v>
      </c>
      <c r="B34" s="54" t="s">
        <v>437</v>
      </c>
      <c r="C34" s="56">
        <v>4</v>
      </c>
      <c r="D34" s="56">
        <v>5</v>
      </c>
      <c r="E34" s="56">
        <v>4</v>
      </c>
    </row>
    <row r="35" spans="1:5" s="47" customFormat="1" ht="30" x14ac:dyDescent="0.25">
      <c r="A35" s="54" t="s">
        <v>465</v>
      </c>
      <c r="B35" s="54" t="s">
        <v>467</v>
      </c>
      <c r="C35" s="56">
        <v>15</v>
      </c>
      <c r="D35" s="56">
        <v>15</v>
      </c>
      <c r="E35" s="56">
        <v>15</v>
      </c>
    </row>
    <row r="36" spans="1:5" s="47" customFormat="1" ht="20.25" customHeight="1" x14ac:dyDescent="0.25">
      <c r="A36" s="54" t="s">
        <v>466</v>
      </c>
      <c r="B36" s="54" t="s">
        <v>452</v>
      </c>
      <c r="C36" s="56">
        <v>200</v>
      </c>
      <c r="D36" s="56">
        <v>210</v>
      </c>
      <c r="E36" s="56">
        <v>220</v>
      </c>
    </row>
    <row r="37" spans="1:5" s="47" customFormat="1" ht="30" x14ac:dyDescent="0.25">
      <c r="A37" s="54" t="s">
        <v>468</v>
      </c>
      <c r="B37" s="54" t="s">
        <v>448</v>
      </c>
      <c r="C37" s="56">
        <v>3</v>
      </c>
      <c r="D37" s="56">
        <v>3</v>
      </c>
      <c r="E37" s="56">
        <v>4</v>
      </c>
    </row>
    <row r="38" spans="1:5" s="47" customFormat="1" ht="47.25" customHeight="1" x14ac:dyDescent="0.25">
      <c r="A38" s="54" t="s">
        <v>469</v>
      </c>
      <c r="B38" s="54" t="s">
        <v>810</v>
      </c>
      <c r="C38" s="57">
        <v>69000</v>
      </c>
      <c r="D38" s="57">
        <v>69500</v>
      </c>
      <c r="E38" s="57">
        <v>69500</v>
      </c>
    </row>
    <row r="39" spans="1:5" ht="29.25" customHeight="1" x14ac:dyDescent="0.25">
      <c r="A39" s="54"/>
      <c r="B39" s="55" t="s">
        <v>470</v>
      </c>
      <c r="C39" s="56"/>
      <c r="D39" s="56"/>
      <c r="E39" s="56"/>
    </row>
    <row r="40" spans="1:5" ht="50.25" customHeight="1" x14ac:dyDescent="0.25">
      <c r="A40" s="54" t="s">
        <v>471</v>
      </c>
      <c r="B40" s="54" t="s">
        <v>439</v>
      </c>
      <c r="C40" s="56">
        <v>1</v>
      </c>
      <c r="D40" s="56">
        <v>2</v>
      </c>
      <c r="E40" s="56">
        <v>2</v>
      </c>
    </row>
    <row r="41" spans="1:5" ht="30" x14ac:dyDescent="0.25">
      <c r="A41" s="54" t="s">
        <v>472</v>
      </c>
      <c r="B41" s="54" t="s">
        <v>446</v>
      </c>
      <c r="C41" s="56">
        <v>1000</v>
      </c>
      <c r="D41" s="56">
        <v>1350</v>
      </c>
      <c r="E41" s="56">
        <v>1500</v>
      </c>
    </row>
    <row r="42" spans="1:5" ht="18" customHeight="1" x14ac:dyDescent="0.25">
      <c r="A42" s="54" t="s">
        <v>473</v>
      </c>
      <c r="B42" s="54" t="s">
        <v>437</v>
      </c>
      <c r="C42" s="56">
        <v>1</v>
      </c>
      <c r="D42" s="56">
        <v>3</v>
      </c>
      <c r="E42" s="56">
        <v>1</v>
      </c>
    </row>
    <row r="43" spans="1:5" ht="35.25" customHeight="1" x14ac:dyDescent="0.25">
      <c r="A43" s="54" t="s">
        <v>474</v>
      </c>
      <c r="B43" s="54" t="s">
        <v>443</v>
      </c>
      <c r="C43" s="56">
        <v>45000</v>
      </c>
      <c r="D43" s="56">
        <v>60000</v>
      </c>
      <c r="E43" s="56">
        <v>65000</v>
      </c>
    </row>
    <row r="44" spans="1:5" ht="42.75" x14ac:dyDescent="0.25">
      <c r="A44" s="54"/>
      <c r="B44" s="55" t="s">
        <v>475</v>
      </c>
      <c r="C44" s="56"/>
      <c r="D44" s="56"/>
      <c r="E44" s="56"/>
    </row>
    <row r="45" spans="1:5" ht="30" x14ac:dyDescent="0.25">
      <c r="A45" s="54" t="s">
        <v>476</v>
      </c>
      <c r="B45" s="54" t="s">
        <v>458</v>
      </c>
      <c r="C45" s="56">
        <v>270</v>
      </c>
      <c r="D45" s="56">
        <v>280</v>
      </c>
      <c r="E45" s="56">
        <v>285</v>
      </c>
    </row>
    <row r="46" spans="1:5" ht="51" customHeight="1" x14ac:dyDescent="0.25">
      <c r="A46" s="54" t="s">
        <v>477</v>
      </c>
      <c r="B46" s="54" t="s">
        <v>439</v>
      </c>
      <c r="C46" s="56">
        <v>26</v>
      </c>
      <c r="D46" s="56">
        <v>27</v>
      </c>
      <c r="E46" s="56">
        <v>28</v>
      </c>
    </row>
    <row r="47" spans="1:5" ht="45" x14ac:dyDescent="0.25">
      <c r="A47" s="54" t="s">
        <v>478</v>
      </c>
      <c r="B47" s="54" t="s">
        <v>464</v>
      </c>
      <c r="C47" s="56">
        <v>130500</v>
      </c>
      <c r="D47" s="56">
        <v>131000</v>
      </c>
      <c r="E47" s="56">
        <v>131500</v>
      </c>
    </row>
    <row r="48" spans="1:5" x14ac:dyDescent="0.25">
      <c r="A48" s="54" t="s">
        <v>479</v>
      </c>
      <c r="B48" s="54" t="s">
        <v>437</v>
      </c>
      <c r="C48" s="56">
        <v>3</v>
      </c>
      <c r="D48" s="56">
        <v>3</v>
      </c>
      <c r="E48" s="56">
        <v>3</v>
      </c>
    </row>
    <row r="49" spans="1:5" x14ac:dyDescent="0.25">
      <c r="A49" s="54" t="s">
        <v>480</v>
      </c>
      <c r="B49" s="54" t="s">
        <v>481</v>
      </c>
      <c r="C49" s="56">
        <v>70</v>
      </c>
      <c r="D49" s="56">
        <v>72</v>
      </c>
      <c r="E49" s="56">
        <v>74</v>
      </c>
    </row>
    <row r="50" spans="1:5" ht="30" x14ac:dyDescent="0.25">
      <c r="A50" s="54" t="s">
        <v>482</v>
      </c>
      <c r="B50" s="54" t="s">
        <v>483</v>
      </c>
      <c r="C50" s="56">
        <v>94</v>
      </c>
      <c r="D50" s="56">
        <v>96</v>
      </c>
      <c r="E50" s="56">
        <v>98</v>
      </c>
    </row>
    <row r="51" spans="1:5" ht="42.75" x14ac:dyDescent="0.25">
      <c r="A51" s="54"/>
      <c r="B51" s="55" t="s">
        <v>484</v>
      </c>
      <c r="C51" s="56"/>
      <c r="D51" s="56"/>
      <c r="E51" s="56"/>
    </row>
    <row r="52" spans="1:5" ht="30" x14ac:dyDescent="0.25">
      <c r="A52" s="54" t="s">
        <v>485</v>
      </c>
      <c r="B52" s="54" t="s">
        <v>486</v>
      </c>
      <c r="C52" s="56">
        <v>430</v>
      </c>
      <c r="D52" s="56">
        <v>442</v>
      </c>
      <c r="E52" s="56">
        <v>444</v>
      </c>
    </row>
    <row r="53" spans="1:5" ht="30" x14ac:dyDescent="0.25">
      <c r="A53" s="54" t="s">
        <v>487</v>
      </c>
      <c r="B53" s="54" t="s">
        <v>488</v>
      </c>
      <c r="C53" s="56">
        <v>95100</v>
      </c>
      <c r="D53" s="56">
        <v>96900</v>
      </c>
      <c r="E53" s="56">
        <v>98400</v>
      </c>
    </row>
    <row r="54" spans="1:5" x14ac:dyDescent="0.25">
      <c r="A54" s="54" t="s">
        <v>489</v>
      </c>
      <c r="B54" s="54" t="s">
        <v>490</v>
      </c>
      <c r="C54" s="56">
        <v>9</v>
      </c>
      <c r="D54" s="56">
        <v>9</v>
      </c>
      <c r="E54" s="56">
        <v>9</v>
      </c>
    </row>
    <row r="55" spans="1:5" ht="28.5" x14ac:dyDescent="0.25">
      <c r="A55" s="54"/>
      <c r="B55" s="55" t="s">
        <v>491</v>
      </c>
      <c r="C55" s="56"/>
      <c r="D55" s="56"/>
      <c r="E55" s="56"/>
    </row>
    <row r="56" spans="1:5" x14ac:dyDescent="0.25">
      <c r="A56" s="54" t="s">
        <v>492</v>
      </c>
      <c r="B56" s="54" t="s">
        <v>493</v>
      </c>
      <c r="C56" s="56"/>
      <c r="D56" s="56">
        <v>5</v>
      </c>
      <c r="E56" s="56">
        <v>5</v>
      </c>
    </row>
    <row r="57" spans="1:5" ht="42.75" x14ac:dyDescent="0.25">
      <c r="A57" s="54"/>
      <c r="B57" s="55" t="s">
        <v>494</v>
      </c>
      <c r="C57" s="56"/>
      <c r="D57" s="56"/>
      <c r="E57" s="56"/>
    </row>
    <row r="58" spans="1:5" ht="30" customHeight="1" x14ac:dyDescent="0.25">
      <c r="A58" s="54" t="s">
        <v>495</v>
      </c>
      <c r="B58" s="54" t="s">
        <v>496</v>
      </c>
      <c r="C58" s="56">
        <v>6</v>
      </c>
      <c r="D58" s="56">
        <v>1</v>
      </c>
      <c r="E58" s="56">
        <v>0</v>
      </c>
    </row>
    <row r="59" spans="1:5" ht="30" x14ac:dyDescent="0.25">
      <c r="A59" s="54" t="s">
        <v>497</v>
      </c>
      <c r="B59" s="54" t="s">
        <v>498</v>
      </c>
      <c r="C59" s="56">
        <v>300</v>
      </c>
      <c r="D59" s="56">
        <v>30</v>
      </c>
      <c r="E59" s="56">
        <v>0</v>
      </c>
    </row>
    <row r="60" spans="1:5" ht="42.75" x14ac:dyDescent="0.25">
      <c r="A60" s="54"/>
      <c r="B60" s="55" t="s">
        <v>499</v>
      </c>
      <c r="C60" s="56"/>
      <c r="D60" s="56"/>
      <c r="E60" s="56"/>
    </row>
    <row r="61" spans="1:5" ht="34.5" customHeight="1" x14ac:dyDescent="0.25">
      <c r="A61" s="54" t="s">
        <v>500</v>
      </c>
      <c r="B61" s="54" t="s">
        <v>496</v>
      </c>
      <c r="C61" s="56">
        <v>1</v>
      </c>
      <c r="D61" s="56">
        <v>1</v>
      </c>
      <c r="E61" s="56">
        <v>1</v>
      </c>
    </row>
    <row r="62" spans="1:5" ht="30" x14ac:dyDescent="0.25">
      <c r="A62" s="54" t="s">
        <v>501</v>
      </c>
      <c r="B62" s="54" t="s">
        <v>498</v>
      </c>
      <c r="C62" s="56">
        <v>30</v>
      </c>
      <c r="D62" s="56">
        <v>30</v>
      </c>
      <c r="E62" s="56">
        <v>500</v>
      </c>
    </row>
    <row r="63" spans="1:5" ht="42.75" x14ac:dyDescent="0.25">
      <c r="A63" s="54"/>
      <c r="B63" s="55" t="s">
        <v>502</v>
      </c>
      <c r="C63" s="56"/>
      <c r="D63" s="56"/>
      <c r="E63" s="56"/>
    </row>
    <row r="64" spans="1:5" ht="45" x14ac:dyDescent="0.25">
      <c r="A64" s="54" t="s">
        <v>503</v>
      </c>
      <c r="B64" s="54" t="s">
        <v>504</v>
      </c>
      <c r="C64" s="56">
        <v>45</v>
      </c>
      <c r="D64" s="56">
        <v>46</v>
      </c>
      <c r="E64" s="56">
        <v>48</v>
      </c>
    </row>
    <row r="65" spans="1:5" ht="45" x14ac:dyDescent="0.25">
      <c r="A65" s="54" t="s">
        <v>505</v>
      </c>
      <c r="B65" s="54" t="s">
        <v>794</v>
      </c>
      <c r="C65" s="56">
        <v>10320</v>
      </c>
      <c r="D65" s="56">
        <v>10500</v>
      </c>
      <c r="E65" s="56">
        <v>10700</v>
      </c>
    </row>
    <row r="66" spans="1:5" ht="42.75" x14ac:dyDescent="0.25">
      <c r="A66" s="54"/>
      <c r="B66" s="55" t="s">
        <v>506</v>
      </c>
      <c r="C66" s="56"/>
      <c r="D66" s="56"/>
      <c r="E66" s="56"/>
    </row>
    <row r="67" spans="1:5" ht="45" x14ac:dyDescent="0.25">
      <c r="A67" s="54" t="s">
        <v>507</v>
      </c>
      <c r="B67" s="54" t="s">
        <v>794</v>
      </c>
      <c r="C67" s="56">
        <v>10300</v>
      </c>
      <c r="D67" s="56">
        <v>10500</v>
      </c>
      <c r="E67" s="56">
        <v>10700</v>
      </c>
    </row>
    <row r="68" spans="1:5" ht="45" x14ac:dyDescent="0.25">
      <c r="A68" s="54" t="s">
        <v>508</v>
      </c>
      <c r="B68" s="54" t="s">
        <v>504</v>
      </c>
      <c r="C68" s="56">
        <v>45</v>
      </c>
      <c r="D68" s="56">
        <v>46</v>
      </c>
      <c r="E68" s="56">
        <v>48</v>
      </c>
    </row>
    <row r="69" spans="1:5" ht="42.75" x14ac:dyDescent="0.25">
      <c r="A69" s="54"/>
      <c r="B69" s="55" t="s">
        <v>509</v>
      </c>
      <c r="C69" s="56"/>
      <c r="D69" s="56"/>
      <c r="E69" s="56"/>
    </row>
    <row r="70" spans="1:5" ht="45" x14ac:dyDescent="0.25">
      <c r="A70" s="54" t="s">
        <v>510</v>
      </c>
      <c r="B70" s="54" t="s">
        <v>511</v>
      </c>
      <c r="C70" s="56">
        <v>63</v>
      </c>
      <c r="D70" s="56">
        <v>63</v>
      </c>
      <c r="E70" s="56">
        <v>63</v>
      </c>
    </row>
    <row r="71" spans="1:5" ht="28.5" x14ac:dyDescent="0.25">
      <c r="A71" s="54"/>
      <c r="B71" s="55" t="s">
        <v>512</v>
      </c>
      <c r="C71" s="56"/>
      <c r="D71" s="56"/>
      <c r="E71" s="56"/>
    </row>
    <row r="72" spans="1:5" ht="30" x14ac:dyDescent="0.25">
      <c r="A72" s="54" t="s">
        <v>513</v>
      </c>
      <c r="B72" s="54" t="s">
        <v>514</v>
      </c>
      <c r="C72" s="56">
        <v>48</v>
      </c>
      <c r="D72" s="56">
        <v>48</v>
      </c>
      <c r="E72" s="56">
        <v>50</v>
      </c>
    </row>
    <row r="73" spans="1:5" ht="28.5" x14ac:dyDescent="0.25">
      <c r="A73" s="54"/>
      <c r="B73" s="55" t="s">
        <v>515</v>
      </c>
      <c r="C73" s="56"/>
      <c r="D73" s="56"/>
      <c r="E73" s="56"/>
    </row>
    <row r="74" spans="1:5" x14ac:dyDescent="0.25">
      <c r="A74" s="54" t="s">
        <v>516</v>
      </c>
      <c r="B74" s="54" t="s">
        <v>517</v>
      </c>
      <c r="C74" s="56">
        <v>3900</v>
      </c>
      <c r="D74" s="56">
        <v>3900</v>
      </c>
      <c r="E74" s="56">
        <v>4000</v>
      </c>
    </row>
    <row r="75" spans="1:5" ht="28.5" customHeight="1" x14ac:dyDescent="0.25">
      <c r="A75" s="54" t="s">
        <v>518</v>
      </c>
      <c r="B75" s="54" t="s">
        <v>519</v>
      </c>
      <c r="C75" s="56">
        <v>62</v>
      </c>
      <c r="D75" s="56">
        <v>62</v>
      </c>
      <c r="E75" s="56">
        <v>65</v>
      </c>
    </row>
    <row r="76" spans="1:5" ht="42.75" x14ac:dyDescent="0.25">
      <c r="A76" s="54"/>
      <c r="B76" s="55" t="s">
        <v>520</v>
      </c>
      <c r="C76" s="56"/>
      <c r="D76" s="56"/>
      <c r="E76" s="56"/>
    </row>
    <row r="77" spans="1:5" x14ac:dyDescent="0.25">
      <c r="A77" s="54" t="s">
        <v>521</v>
      </c>
      <c r="B77" s="54" t="s">
        <v>522</v>
      </c>
      <c r="C77" s="56">
        <v>17</v>
      </c>
      <c r="D77" s="56">
        <v>17</v>
      </c>
      <c r="E77" s="56">
        <v>17</v>
      </c>
    </row>
    <row r="78" spans="1:5" ht="28.5" x14ac:dyDescent="0.25">
      <c r="A78" s="54"/>
      <c r="B78" s="55" t="s">
        <v>523</v>
      </c>
      <c r="C78" s="56"/>
      <c r="D78" s="56"/>
      <c r="E78" s="56"/>
    </row>
    <row r="79" spans="1:5" x14ac:dyDescent="0.25">
      <c r="A79" s="54" t="s">
        <v>524</v>
      </c>
      <c r="B79" s="54" t="s">
        <v>525</v>
      </c>
      <c r="C79" s="56">
        <v>10</v>
      </c>
      <c r="D79" s="56">
        <v>10</v>
      </c>
      <c r="E79" s="56">
        <v>10</v>
      </c>
    </row>
    <row r="80" spans="1:5" ht="42.75" x14ac:dyDescent="0.25">
      <c r="A80" s="54"/>
      <c r="B80" s="55" t="s">
        <v>526</v>
      </c>
      <c r="C80" s="56"/>
      <c r="D80" s="56"/>
      <c r="E80" s="56"/>
    </row>
    <row r="81" spans="1:5" x14ac:dyDescent="0.25">
      <c r="A81" s="54" t="s">
        <v>527</v>
      </c>
      <c r="B81" s="54" t="s">
        <v>528</v>
      </c>
      <c r="C81" s="56">
        <v>10</v>
      </c>
      <c r="D81" s="56">
        <v>10</v>
      </c>
      <c r="E81" s="56">
        <v>10</v>
      </c>
    </row>
    <row r="82" spans="1:5" ht="42.75" x14ac:dyDescent="0.25">
      <c r="A82" s="54"/>
      <c r="B82" s="55" t="s">
        <v>529</v>
      </c>
      <c r="C82" s="56"/>
      <c r="D82" s="56"/>
      <c r="E82" s="56"/>
    </row>
    <row r="83" spans="1:5" ht="30" x14ac:dyDescent="0.25">
      <c r="A83" s="54" t="s">
        <v>530</v>
      </c>
      <c r="B83" s="54" t="s">
        <v>531</v>
      </c>
      <c r="C83" s="56">
        <v>19</v>
      </c>
      <c r="D83" s="56">
        <v>19</v>
      </c>
      <c r="E83" s="56">
        <v>19</v>
      </c>
    </row>
    <row r="84" spans="1:5" ht="45.75" customHeight="1" x14ac:dyDescent="0.25">
      <c r="A84" s="54"/>
      <c r="B84" s="55" t="s">
        <v>532</v>
      </c>
      <c r="C84" s="56"/>
      <c r="D84" s="56"/>
      <c r="E84" s="56"/>
    </row>
    <row r="85" spans="1:5" ht="30" x14ac:dyDescent="0.25">
      <c r="A85" s="54" t="s">
        <v>533</v>
      </c>
      <c r="B85" s="54" t="s">
        <v>795</v>
      </c>
      <c r="C85" s="56">
        <v>47</v>
      </c>
      <c r="D85" s="56">
        <v>47</v>
      </c>
      <c r="E85" s="56">
        <v>47</v>
      </c>
    </row>
    <row r="86" spans="1:5" ht="30" x14ac:dyDescent="0.25">
      <c r="A86" s="54" t="s">
        <v>534</v>
      </c>
      <c r="B86" s="54" t="s">
        <v>796</v>
      </c>
      <c r="C86" s="56">
        <v>21</v>
      </c>
      <c r="D86" s="56">
        <v>21</v>
      </c>
      <c r="E86" s="56">
        <v>21</v>
      </c>
    </row>
    <row r="87" spans="1:5" ht="30.75" customHeight="1" x14ac:dyDescent="0.25">
      <c r="A87" s="54" t="s">
        <v>535</v>
      </c>
      <c r="B87" s="54" t="s">
        <v>536</v>
      </c>
      <c r="C87" s="56">
        <v>134</v>
      </c>
      <c r="D87" s="56">
        <v>134</v>
      </c>
      <c r="E87" s="56">
        <v>134</v>
      </c>
    </row>
    <row r="88" spans="1:5" ht="42.75" x14ac:dyDescent="0.25">
      <c r="A88" s="54"/>
      <c r="B88" s="55" t="s">
        <v>537</v>
      </c>
      <c r="C88" s="56"/>
      <c r="D88" s="56"/>
      <c r="E88" s="56"/>
    </row>
    <row r="89" spans="1:5" ht="42.75" customHeight="1" x14ac:dyDescent="0.25">
      <c r="A89" s="54" t="s">
        <v>538</v>
      </c>
      <c r="B89" s="54" t="s">
        <v>539</v>
      </c>
      <c r="C89" s="56">
        <v>40</v>
      </c>
      <c r="D89" s="56">
        <v>40</v>
      </c>
      <c r="E89" s="56">
        <v>40</v>
      </c>
    </row>
    <row r="90" spans="1:5" ht="58.5" customHeight="1" x14ac:dyDescent="0.25">
      <c r="A90" s="54"/>
      <c r="B90" s="55" t="s">
        <v>797</v>
      </c>
      <c r="C90" s="56"/>
      <c r="D90" s="56"/>
      <c r="E90" s="56"/>
    </row>
    <row r="91" spans="1:5" ht="45" x14ac:dyDescent="0.25">
      <c r="A91" s="54" t="s">
        <v>540</v>
      </c>
      <c r="B91" s="54" t="s">
        <v>541</v>
      </c>
      <c r="C91" s="56">
        <v>3</v>
      </c>
      <c r="D91" s="56"/>
      <c r="E91" s="56"/>
    </row>
    <row r="92" spans="1:5" ht="28.5" x14ac:dyDescent="0.25">
      <c r="A92" s="54"/>
      <c r="B92" s="55" t="s">
        <v>798</v>
      </c>
      <c r="C92" s="56"/>
      <c r="D92" s="56"/>
      <c r="E92" s="56"/>
    </row>
    <row r="93" spans="1:5" ht="45" x14ac:dyDescent="0.25">
      <c r="A93" s="54" t="s">
        <v>542</v>
      </c>
      <c r="B93" s="54" t="s">
        <v>543</v>
      </c>
      <c r="C93" s="56">
        <v>85</v>
      </c>
      <c r="D93" s="56">
        <v>84.38</v>
      </c>
      <c r="E93" s="56">
        <v>85</v>
      </c>
    </row>
    <row r="94" spans="1:5" ht="28.5" x14ac:dyDescent="0.25">
      <c r="A94" s="54"/>
      <c r="B94" s="55" t="s">
        <v>544</v>
      </c>
      <c r="C94" s="56"/>
      <c r="D94" s="56"/>
      <c r="E94" s="56"/>
    </row>
    <row r="95" spans="1:5" ht="45" x14ac:dyDescent="0.25">
      <c r="A95" s="54" t="s">
        <v>545</v>
      </c>
      <c r="B95" s="54" t="s">
        <v>546</v>
      </c>
      <c r="C95" s="56">
        <v>73.5</v>
      </c>
      <c r="D95" s="56">
        <v>73.5</v>
      </c>
      <c r="E95" s="56">
        <v>73.5</v>
      </c>
    </row>
    <row r="96" spans="1:5" x14ac:dyDescent="0.25">
      <c r="A96" s="54" t="s">
        <v>547</v>
      </c>
      <c r="B96" s="54" t="s">
        <v>548</v>
      </c>
      <c r="C96" s="56">
        <v>1999</v>
      </c>
      <c r="D96" s="56">
        <v>2215</v>
      </c>
      <c r="E96" s="56">
        <v>2220</v>
      </c>
    </row>
    <row r="97" spans="1:5" ht="45" x14ac:dyDescent="0.25">
      <c r="A97" s="54" t="s">
        <v>549</v>
      </c>
      <c r="B97" s="54" t="s">
        <v>550</v>
      </c>
      <c r="C97" s="56">
        <v>27.27</v>
      </c>
      <c r="D97" s="56">
        <v>27.27</v>
      </c>
      <c r="E97" s="56">
        <v>27.27</v>
      </c>
    </row>
    <row r="98" spans="1:5" ht="71.25" x14ac:dyDescent="0.25">
      <c r="A98" s="54"/>
      <c r="B98" s="55" t="s">
        <v>551</v>
      </c>
      <c r="C98" s="56"/>
      <c r="D98" s="56"/>
      <c r="E98" s="56"/>
    </row>
    <row r="99" spans="1:5" x14ac:dyDescent="0.25">
      <c r="A99" s="54" t="s">
        <v>552</v>
      </c>
      <c r="B99" s="54" t="s">
        <v>553</v>
      </c>
      <c r="C99" s="56">
        <v>25</v>
      </c>
      <c r="D99" s="56">
        <v>28</v>
      </c>
      <c r="E99" s="56">
        <v>28</v>
      </c>
    </row>
    <row r="100" spans="1:5" ht="45" x14ac:dyDescent="0.25">
      <c r="A100" s="54" t="s">
        <v>554</v>
      </c>
      <c r="B100" s="54" t="s">
        <v>555</v>
      </c>
      <c r="C100" s="56">
        <v>2</v>
      </c>
      <c r="D100" s="56">
        <v>2</v>
      </c>
      <c r="E100" s="56">
        <v>2</v>
      </c>
    </row>
    <row r="101" spans="1:5" ht="57" x14ac:dyDescent="0.25">
      <c r="A101" s="54"/>
      <c r="B101" s="55" t="s">
        <v>556</v>
      </c>
      <c r="C101" s="56"/>
      <c r="D101" s="56"/>
      <c r="E101" s="56"/>
    </row>
    <row r="102" spans="1:5" x14ac:dyDescent="0.25">
      <c r="A102" s="54" t="s">
        <v>557</v>
      </c>
      <c r="B102" s="54" t="s">
        <v>553</v>
      </c>
      <c r="C102" s="56">
        <v>12</v>
      </c>
      <c r="D102" s="56">
        <v>15</v>
      </c>
      <c r="E102" s="56">
        <v>15</v>
      </c>
    </row>
    <row r="103" spans="1:5" ht="45" x14ac:dyDescent="0.25">
      <c r="A103" s="54" t="s">
        <v>558</v>
      </c>
      <c r="B103" s="54" t="s">
        <v>559</v>
      </c>
      <c r="C103" s="56">
        <v>1</v>
      </c>
      <c r="D103" s="56">
        <v>1</v>
      </c>
      <c r="E103" s="56">
        <v>1</v>
      </c>
    </row>
    <row r="104" spans="1:5" ht="28.5" x14ac:dyDescent="0.25">
      <c r="A104" s="54"/>
      <c r="B104" s="55" t="s">
        <v>560</v>
      </c>
      <c r="C104" s="56"/>
      <c r="D104" s="56"/>
      <c r="E104" s="56"/>
    </row>
    <row r="105" spans="1:5" x14ac:dyDescent="0.25">
      <c r="A105" s="54" t="s">
        <v>561</v>
      </c>
      <c r="B105" s="54" t="s">
        <v>562</v>
      </c>
      <c r="C105" s="56">
        <v>38</v>
      </c>
      <c r="D105" s="56">
        <v>38</v>
      </c>
      <c r="E105" s="56">
        <v>38</v>
      </c>
    </row>
    <row r="106" spans="1:5" ht="28.5" x14ac:dyDescent="0.25">
      <c r="A106" s="54"/>
      <c r="B106" s="55" t="s">
        <v>563</v>
      </c>
      <c r="C106" s="56"/>
      <c r="D106" s="56"/>
      <c r="E106" s="56"/>
    </row>
    <row r="107" spans="1:5" ht="30" x14ac:dyDescent="0.25">
      <c r="A107" s="54" t="s">
        <v>564</v>
      </c>
      <c r="B107" s="54" t="s">
        <v>565</v>
      </c>
      <c r="C107" s="56">
        <v>6871</v>
      </c>
      <c r="D107" s="56">
        <v>6900</v>
      </c>
      <c r="E107" s="56">
        <v>6910</v>
      </c>
    </row>
    <row r="108" spans="1:5" ht="45" x14ac:dyDescent="0.25">
      <c r="A108" s="54" t="s">
        <v>566</v>
      </c>
      <c r="B108" s="54" t="s">
        <v>567</v>
      </c>
      <c r="C108" s="56">
        <v>15.6</v>
      </c>
      <c r="D108" s="56">
        <v>15.7</v>
      </c>
      <c r="E108" s="56">
        <v>15.8</v>
      </c>
    </row>
    <row r="109" spans="1:5" ht="30" x14ac:dyDescent="0.25">
      <c r="A109" s="54" t="s">
        <v>568</v>
      </c>
      <c r="B109" s="54" t="s">
        <v>569</v>
      </c>
      <c r="C109" s="56">
        <v>0.57999999999999996</v>
      </c>
      <c r="D109" s="56">
        <v>0.56999999999999995</v>
      </c>
      <c r="E109" s="56">
        <v>0.56000000000000005</v>
      </c>
    </row>
    <row r="110" spans="1:5" ht="30" x14ac:dyDescent="0.25">
      <c r="A110" s="54" t="s">
        <v>570</v>
      </c>
      <c r="B110" s="54" t="s">
        <v>571</v>
      </c>
      <c r="C110" s="56">
        <v>8.4</v>
      </c>
      <c r="D110" s="56">
        <v>8.4</v>
      </c>
      <c r="E110" s="56">
        <v>8.4</v>
      </c>
    </row>
    <row r="111" spans="1:5" ht="42.75" x14ac:dyDescent="0.25">
      <c r="A111" s="54"/>
      <c r="B111" s="55" t="s">
        <v>572</v>
      </c>
      <c r="C111" s="56"/>
      <c r="D111" s="56"/>
      <c r="E111" s="56"/>
    </row>
    <row r="112" spans="1:5" ht="30" x14ac:dyDescent="0.25">
      <c r="A112" s="54" t="s">
        <v>573</v>
      </c>
      <c r="B112" s="54" t="s">
        <v>574</v>
      </c>
      <c r="C112" s="56">
        <v>756</v>
      </c>
      <c r="D112" s="56">
        <v>760</v>
      </c>
      <c r="E112" s="56">
        <v>760</v>
      </c>
    </row>
    <row r="113" spans="1:5" ht="28.5" x14ac:dyDescent="0.25">
      <c r="A113" s="54"/>
      <c r="B113" s="55" t="s">
        <v>575</v>
      </c>
      <c r="C113" s="56"/>
      <c r="D113" s="56"/>
      <c r="E113" s="56"/>
    </row>
    <row r="114" spans="1:5" ht="30" x14ac:dyDescent="0.25">
      <c r="A114" s="54" t="s">
        <v>576</v>
      </c>
      <c r="B114" s="54" t="s">
        <v>577</v>
      </c>
      <c r="C114" s="56">
        <v>39</v>
      </c>
      <c r="D114" s="56">
        <v>42</v>
      </c>
      <c r="E114" s="56">
        <v>45</v>
      </c>
    </row>
    <row r="115" spans="1:5" ht="28.5" x14ac:dyDescent="0.25">
      <c r="A115" s="54"/>
      <c r="B115" s="55" t="s">
        <v>578</v>
      </c>
      <c r="C115" s="56"/>
      <c r="D115" s="56"/>
      <c r="E115" s="56"/>
    </row>
    <row r="116" spans="1:5" ht="30" x14ac:dyDescent="0.25">
      <c r="A116" s="54" t="s">
        <v>579</v>
      </c>
      <c r="B116" s="54" t="s">
        <v>580</v>
      </c>
      <c r="C116" s="56">
        <v>94.34</v>
      </c>
      <c r="D116" s="56">
        <v>95</v>
      </c>
      <c r="E116" s="56">
        <v>96</v>
      </c>
    </row>
    <row r="117" spans="1:5" ht="30" x14ac:dyDescent="0.25">
      <c r="A117" s="54" t="s">
        <v>581</v>
      </c>
      <c r="B117" s="54" t="s">
        <v>582</v>
      </c>
      <c r="C117" s="56">
        <v>75.59</v>
      </c>
      <c r="D117" s="56">
        <v>80</v>
      </c>
      <c r="E117" s="56">
        <v>80</v>
      </c>
    </row>
    <row r="118" spans="1:5" ht="42.75" x14ac:dyDescent="0.25">
      <c r="A118" s="54"/>
      <c r="B118" s="55" t="s">
        <v>583</v>
      </c>
      <c r="C118" s="56"/>
      <c r="D118" s="56"/>
      <c r="E118" s="56"/>
    </row>
    <row r="119" spans="1:5" x14ac:dyDescent="0.25">
      <c r="A119" s="54" t="s">
        <v>584</v>
      </c>
      <c r="B119" s="54" t="s">
        <v>585</v>
      </c>
      <c r="C119" s="56">
        <v>28</v>
      </c>
      <c r="D119" s="56">
        <v>28</v>
      </c>
      <c r="E119" s="56">
        <v>28</v>
      </c>
    </row>
    <row r="120" spans="1:5" ht="30" x14ac:dyDescent="0.25">
      <c r="A120" s="54" t="s">
        <v>586</v>
      </c>
      <c r="B120" s="54" t="s">
        <v>587</v>
      </c>
      <c r="C120" s="56">
        <v>35</v>
      </c>
      <c r="D120" s="56">
        <v>36</v>
      </c>
      <c r="E120" s="56">
        <v>37</v>
      </c>
    </row>
    <row r="121" spans="1:5" ht="28.5" x14ac:dyDescent="0.25">
      <c r="A121" s="54"/>
      <c r="B121" s="55" t="s">
        <v>588</v>
      </c>
      <c r="C121" s="56"/>
      <c r="D121" s="56"/>
      <c r="E121" s="56"/>
    </row>
    <row r="122" spans="1:5" ht="30" x14ac:dyDescent="0.25">
      <c r="A122" s="54" t="s">
        <v>589</v>
      </c>
      <c r="B122" s="54" t="s">
        <v>590</v>
      </c>
      <c r="C122" s="56">
        <v>34</v>
      </c>
      <c r="D122" s="56">
        <v>34</v>
      </c>
      <c r="E122" s="56">
        <v>34</v>
      </c>
    </row>
    <row r="123" spans="1:5" ht="28.5" x14ac:dyDescent="0.25">
      <c r="A123" s="54"/>
      <c r="B123" s="55" t="s">
        <v>591</v>
      </c>
      <c r="C123" s="56"/>
      <c r="D123" s="56"/>
      <c r="E123" s="56"/>
    </row>
    <row r="124" spans="1:5" ht="30" x14ac:dyDescent="0.25">
      <c r="A124" s="54" t="s">
        <v>592</v>
      </c>
      <c r="B124" s="54" t="s">
        <v>593</v>
      </c>
      <c r="C124" s="56">
        <v>70</v>
      </c>
      <c r="D124" s="56">
        <v>71</v>
      </c>
      <c r="E124" s="56">
        <v>71</v>
      </c>
    </row>
    <row r="125" spans="1:5" ht="30" x14ac:dyDescent="0.25">
      <c r="A125" s="54" t="s">
        <v>594</v>
      </c>
      <c r="B125" s="54" t="s">
        <v>595</v>
      </c>
      <c r="C125" s="56">
        <v>74</v>
      </c>
      <c r="D125" s="56">
        <v>80</v>
      </c>
      <c r="E125" s="56">
        <v>80</v>
      </c>
    </row>
    <row r="126" spans="1:5" ht="30" x14ac:dyDescent="0.25">
      <c r="A126" s="54" t="s">
        <v>596</v>
      </c>
      <c r="B126" s="54" t="s">
        <v>799</v>
      </c>
      <c r="C126" s="56">
        <v>70</v>
      </c>
      <c r="D126" s="56">
        <v>70</v>
      </c>
      <c r="E126" s="56">
        <v>70</v>
      </c>
    </row>
    <row r="127" spans="1:5" ht="42.75" x14ac:dyDescent="0.25">
      <c r="A127" s="54"/>
      <c r="B127" s="55" t="s">
        <v>597</v>
      </c>
      <c r="C127" s="56"/>
      <c r="D127" s="56"/>
      <c r="E127" s="56"/>
    </row>
    <row r="128" spans="1:5" ht="30" x14ac:dyDescent="0.25">
      <c r="A128" s="54" t="s">
        <v>598</v>
      </c>
      <c r="B128" s="54" t="s">
        <v>595</v>
      </c>
      <c r="C128" s="56">
        <v>60</v>
      </c>
      <c r="D128" s="56">
        <v>60</v>
      </c>
      <c r="E128" s="56">
        <v>60</v>
      </c>
    </row>
    <row r="129" spans="1:5" x14ac:dyDescent="0.25">
      <c r="A129" s="54" t="s">
        <v>599</v>
      </c>
      <c r="B129" s="54" t="s">
        <v>600</v>
      </c>
      <c r="C129" s="56">
        <v>1320</v>
      </c>
      <c r="D129" s="56">
        <v>1300</v>
      </c>
      <c r="E129" s="56">
        <v>1300</v>
      </c>
    </row>
    <row r="130" spans="1:5" ht="28.5" x14ac:dyDescent="0.25">
      <c r="A130" s="54"/>
      <c r="B130" s="55" t="s">
        <v>601</v>
      </c>
      <c r="C130" s="56"/>
      <c r="D130" s="56"/>
      <c r="E130" s="56"/>
    </row>
    <row r="131" spans="1:5" ht="30" x14ac:dyDescent="0.25">
      <c r="A131" s="54" t="s">
        <v>602</v>
      </c>
      <c r="B131" s="54" t="s">
        <v>800</v>
      </c>
      <c r="C131" s="56">
        <v>13</v>
      </c>
      <c r="D131" s="56">
        <v>14</v>
      </c>
      <c r="E131" s="56">
        <v>14</v>
      </c>
    </row>
    <row r="132" spans="1:5" ht="45" x14ac:dyDescent="0.25">
      <c r="A132" s="54" t="s">
        <v>603</v>
      </c>
      <c r="B132" s="54" t="s">
        <v>604</v>
      </c>
      <c r="C132" s="56">
        <v>290</v>
      </c>
      <c r="D132" s="56">
        <v>310</v>
      </c>
      <c r="E132" s="56">
        <v>320</v>
      </c>
    </row>
    <row r="133" spans="1:5" ht="28.5" x14ac:dyDescent="0.25">
      <c r="A133" s="54"/>
      <c r="B133" s="55" t="s">
        <v>605</v>
      </c>
      <c r="C133" s="56"/>
      <c r="D133" s="56"/>
      <c r="E133" s="56"/>
    </row>
    <row r="134" spans="1:5" ht="45" x14ac:dyDescent="0.25">
      <c r="A134" s="54" t="s">
        <v>606</v>
      </c>
      <c r="B134" s="54" t="s">
        <v>607</v>
      </c>
      <c r="C134" s="56">
        <v>4</v>
      </c>
      <c r="D134" s="56">
        <v>4</v>
      </c>
      <c r="E134" s="56">
        <v>4</v>
      </c>
    </row>
    <row r="135" spans="1:5" ht="45" x14ac:dyDescent="0.25">
      <c r="A135" s="54" t="s">
        <v>608</v>
      </c>
      <c r="B135" s="54" t="s">
        <v>609</v>
      </c>
      <c r="C135" s="56">
        <v>2391</v>
      </c>
      <c r="D135" s="56">
        <v>2399</v>
      </c>
      <c r="E135" s="56">
        <v>2400</v>
      </c>
    </row>
    <row r="136" spans="1:5" ht="42.75" x14ac:dyDescent="0.25">
      <c r="A136" s="54"/>
      <c r="B136" s="55" t="s">
        <v>610</v>
      </c>
      <c r="C136" s="56"/>
      <c r="D136" s="56"/>
      <c r="E136" s="56"/>
    </row>
    <row r="137" spans="1:5" ht="30" x14ac:dyDescent="0.25">
      <c r="A137" s="54" t="s">
        <v>611</v>
      </c>
      <c r="B137" s="54" t="s">
        <v>801</v>
      </c>
      <c r="C137" s="56">
        <v>18</v>
      </c>
      <c r="D137" s="56">
        <v>18</v>
      </c>
      <c r="E137" s="56">
        <v>18</v>
      </c>
    </row>
    <row r="138" spans="1:5" ht="28.5" x14ac:dyDescent="0.25">
      <c r="A138" s="54"/>
      <c r="B138" s="55" t="s">
        <v>612</v>
      </c>
      <c r="C138" s="56"/>
      <c r="D138" s="56"/>
      <c r="E138" s="56"/>
    </row>
    <row r="139" spans="1:5" ht="30" x14ac:dyDescent="0.25">
      <c r="A139" s="54" t="s">
        <v>613</v>
      </c>
      <c r="B139" s="54" t="s">
        <v>614</v>
      </c>
      <c r="C139" s="56">
        <v>14</v>
      </c>
      <c r="D139" s="56">
        <v>14</v>
      </c>
      <c r="E139" s="56">
        <v>14</v>
      </c>
    </row>
    <row r="140" spans="1:5" ht="42.75" x14ac:dyDescent="0.25">
      <c r="A140" s="54"/>
      <c r="B140" s="55" t="s">
        <v>615</v>
      </c>
      <c r="C140" s="56"/>
      <c r="D140" s="56"/>
      <c r="E140" s="56"/>
    </row>
    <row r="141" spans="1:5" ht="45" x14ac:dyDescent="0.25">
      <c r="A141" s="54" t="s">
        <v>616</v>
      </c>
      <c r="B141" s="54" t="s">
        <v>617</v>
      </c>
      <c r="C141" s="56">
        <v>7</v>
      </c>
      <c r="D141" s="56">
        <v>7</v>
      </c>
      <c r="E141" s="56">
        <v>7</v>
      </c>
    </row>
    <row r="142" spans="1:5" ht="42.75" x14ac:dyDescent="0.25">
      <c r="A142" s="54"/>
      <c r="B142" s="55" t="s">
        <v>618</v>
      </c>
      <c r="C142" s="56"/>
      <c r="D142" s="56"/>
      <c r="E142" s="56"/>
    </row>
    <row r="143" spans="1:5" ht="30" x14ac:dyDescent="0.25">
      <c r="A143" s="54" t="s">
        <v>619</v>
      </c>
      <c r="B143" s="54" t="s">
        <v>620</v>
      </c>
      <c r="C143" s="56">
        <v>63.1</v>
      </c>
      <c r="D143" s="56">
        <v>63.1</v>
      </c>
      <c r="E143" s="56">
        <v>63.1</v>
      </c>
    </row>
    <row r="144" spans="1:5" ht="30" x14ac:dyDescent="0.25">
      <c r="A144" s="54" t="s">
        <v>621</v>
      </c>
      <c r="B144" s="54" t="s">
        <v>622</v>
      </c>
      <c r="C144" s="56">
        <v>183</v>
      </c>
      <c r="D144" s="56">
        <v>202</v>
      </c>
      <c r="E144" s="56">
        <v>220</v>
      </c>
    </row>
    <row r="145" spans="1:5" ht="30" x14ac:dyDescent="0.25">
      <c r="A145" s="54" t="s">
        <v>623</v>
      </c>
      <c r="B145" s="54" t="s">
        <v>624</v>
      </c>
      <c r="C145" s="56">
        <v>18.559999999999999</v>
      </c>
      <c r="D145" s="56">
        <v>19</v>
      </c>
      <c r="E145" s="56">
        <v>19</v>
      </c>
    </row>
    <row r="146" spans="1:5" ht="42.75" x14ac:dyDescent="0.25">
      <c r="A146" s="54"/>
      <c r="B146" s="55" t="s">
        <v>625</v>
      </c>
      <c r="C146" s="56"/>
      <c r="D146" s="56"/>
      <c r="E146" s="56"/>
    </row>
    <row r="147" spans="1:5" ht="45" x14ac:dyDescent="0.25">
      <c r="A147" s="54" t="s">
        <v>626</v>
      </c>
      <c r="B147" s="54" t="s">
        <v>627</v>
      </c>
      <c r="C147" s="56">
        <v>12.72</v>
      </c>
      <c r="D147" s="56">
        <v>12.8</v>
      </c>
      <c r="E147" s="56">
        <v>15.8</v>
      </c>
    </row>
    <row r="148" spans="1:5" ht="30" x14ac:dyDescent="0.25">
      <c r="A148" s="54" t="s">
        <v>628</v>
      </c>
      <c r="B148" s="54" t="s">
        <v>802</v>
      </c>
      <c r="C148" s="56">
        <v>4</v>
      </c>
      <c r="D148" s="56">
        <v>4</v>
      </c>
      <c r="E148" s="56">
        <v>4</v>
      </c>
    </row>
    <row r="149" spans="1:5" ht="30" x14ac:dyDescent="0.25">
      <c r="A149" s="54" t="s">
        <v>629</v>
      </c>
      <c r="B149" s="54" t="s">
        <v>630</v>
      </c>
      <c r="C149" s="56">
        <v>1550</v>
      </c>
      <c r="D149" s="56">
        <v>1550</v>
      </c>
      <c r="E149" s="56">
        <v>1560</v>
      </c>
    </row>
    <row r="150" spans="1:5" ht="28.5" x14ac:dyDescent="0.25">
      <c r="A150" s="54"/>
      <c r="B150" s="55" t="s">
        <v>631</v>
      </c>
      <c r="C150" s="56"/>
      <c r="D150" s="56"/>
      <c r="E150" s="56"/>
    </row>
    <row r="151" spans="1:5" ht="30" x14ac:dyDescent="0.25">
      <c r="A151" s="54" t="s">
        <v>632</v>
      </c>
      <c r="B151" s="54" t="s">
        <v>633</v>
      </c>
      <c r="C151" s="56">
        <v>214.18</v>
      </c>
      <c r="D151" s="56">
        <v>244.18</v>
      </c>
      <c r="E151" s="56">
        <v>244.18</v>
      </c>
    </row>
    <row r="152" spans="1:5" ht="30" x14ac:dyDescent="0.25">
      <c r="A152" s="54" t="s">
        <v>634</v>
      </c>
      <c r="B152" s="54" t="s">
        <v>635</v>
      </c>
      <c r="C152" s="56">
        <v>89.43</v>
      </c>
      <c r="D152" s="56">
        <v>90</v>
      </c>
      <c r="E152" s="56">
        <v>90</v>
      </c>
    </row>
    <row r="153" spans="1:5" ht="28.5" x14ac:dyDescent="0.25">
      <c r="A153" s="54"/>
      <c r="B153" s="55" t="s">
        <v>803</v>
      </c>
      <c r="C153" s="56"/>
      <c r="D153" s="56"/>
      <c r="E153" s="56"/>
    </row>
    <row r="154" spans="1:5" ht="30" x14ac:dyDescent="0.25">
      <c r="A154" s="54" t="s">
        <v>636</v>
      </c>
      <c r="B154" s="54" t="s">
        <v>637</v>
      </c>
      <c r="C154" s="56">
        <v>7.8</v>
      </c>
      <c r="D154" s="56">
        <v>7.8</v>
      </c>
      <c r="E154" s="56">
        <v>7.8</v>
      </c>
    </row>
    <row r="155" spans="1:5" ht="30.75" customHeight="1" x14ac:dyDescent="0.25">
      <c r="A155" s="54" t="s">
        <v>638</v>
      </c>
      <c r="B155" s="54" t="s">
        <v>635</v>
      </c>
      <c r="C155" s="56">
        <v>99</v>
      </c>
      <c r="D155" s="56">
        <v>99</v>
      </c>
      <c r="E155" s="56">
        <v>99</v>
      </c>
    </row>
    <row r="156" spans="1:5" ht="28.5" x14ac:dyDescent="0.25">
      <c r="A156" s="54"/>
      <c r="B156" s="55" t="s">
        <v>639</v>
      </c>
      <c r="C156" s="56"/>
      <c r="D156" s="56"/>
      <c r="E156" s="56"/>
    </row>
    <row r="157" spans="1:5" ht="45" x14ac:dyDescent="0.25">
      <c r="A157" s="54" t="s">
        <v>640</v>
      </c>
      <c r="B157" s="54" t="s">
        <v>641</v>
      </c>
      <c r="C157" s="56"/>
      <c r="D157" s="56">
        <v>10</v>
      </c>
      <c r="E157" s="56">
        <v>10</v>
      </c>
    </row>
    <row r="158" spans="1:5" x14ac:dyDescent="0.25">
      <c r="A158" s="54" t="s">
        <v>642</v>
      </c>
      <c r="B158" s="54" t="s">
        <v>643</v>
      </c>
      <c r="C158" s="56">
        <v>12</v>
      </c>
      <c r="D158" s="56">
        <v>12</v>
      </c>
      <c r="E158" s="56">
        <v>12</v>
      </c>
    </row>
    <row r="159" spans="1:5" ht="28.5" x14ac:dyDescent="0.25">
      <c r="A159" s="54"/>
      <c r="B159" s="55" t="s">
        <v>804</v>
      </c>
      <c r="C159" s="56"/>
      <c r="D159" s="56"/>
      <c r="E159" s="56"/>
    </row>
    <row r="160" spans="1:5" ht="36" customHeight="1" x14ac:dyDescent="0.25">
      <c r="A160" s="54" t="s">
        <v>644</v>
      </c>
      <c r="B160" s="54" t="s">
        <v>805</v>
      </c>
      <c r="C160" s="56">
        <v>5</v>
      </c>
      <c r="D160" s="56">
        <v>5</v>
      </c>
      <c r="E160" s="56">
        <v>5</v>
      </c>
    </row>
    <row r="161" spans="1:5" ht="42.75" x14ac:dyDescent="0.25">
      <c r="A161" s="54"/>
      <c r="B161" s="55" t="s">
        <v>806</v>
      </c>
      <c r="C161" s="56"/>
      <c r="D161" s="56"/>
      <c r="E161" s="56"/>
    </row>
    <row r="162" spans="1:5" ht="30" x14ac:dyDescent="0.25">
      <c r="A162" s="54" t="s">
        <v>645</v>
      </c>
      <c r="B162" s="54" t="s">
        <v>646</v>
      </c>
      <c r="C162" s="56">
        <v>0</v>
      </c>
      <c r="D162" s="56">
        <v>0</v>
      </c>
      <c r="E162" s="56">
        <v>1</v>
      </c>
    </row>
    <row r="163" spans="1:5" ht="45" x14ac:dyDescent="0.25">
      <c r="A163" s="54" t="s">
        <v>647</v>
      </c>
      <c r="B163" s="54" t="s">
        <v>807</v>
      </c>
      <c r="C163" s="56">
        <v>0</v>
      </c>
      <c r="D163" s="56">
        <v>0</v>
      </c>
      <c r="E163" s="56">
        <v>15420</v>
      </c>
    </row>
    <row r="164" spans="1:5" ht="28.5" x14ac:dyDescent="0.25">
      <c r="A164" s="54"/>
      <c r="B164" s="55" t="s">
        <v>648</v>
      </c>
      <c r="C164" s="56"/>
      <c r="D164" s="56"/>
      <c r="E164" s="56"/>
    </row>
    <row r="165" spans="1:5" ht="30" x14ac:dyDescent="0.25">
      <c r="A165" s="54" t="s">
        <v>649</v>
      </c>
      <c r="B165" s="54" t="s">
        <v>650</v>
      </c>
      <c r="C165" s="56">
        <v>11</v>
      </c>
      <c r="D165" s="56">
        <v>11</v>
      </c>
      <c r="E165" s="56">
        <v>11</v>
      </c>
    </row>
    <row r="166" spans="1:5" ht="28.5" x14ac:dyDescent="0.25">
      <c r="A166" s="54"/>
      <c r="B166" s="55" t="s">
        <v>651</v>
      </c>
      <c r="C166" s="56"/>
      <c r="D166" s="56"/>
      <c r="E166" s="56"/>
    </row>
    <row r="167" spans="1:5" x14ac:dyDescent="0.25">
      <c r="A167" s="54" t="s">
        <v>652</v>
      </c>
      <c r="B167" s="54" t="s">
        <v>653</v>
      </c>
      <c r="C167" s="56">
        <v>64</v>
      </c>
      <c r="D167" s="56">
        <v>68</v>
      </c>
      <c r="E167" s="56">
        <v>70</v>
      </c>
    </row>
    <row r="168" spans="1:5" x14ac:dyDescent="0.25">
      <c r="A168" s="54" t="s">
        <v>654</v>
      </c>
      <c r="B168" s="54" t="s">
        <v>655</v>
      </c>
      <c r="C168" s="56">
        <v>3</v>
      </c>
      <c r="D168" s="56">
        <v>3</v>
      </c>
      <c r="E168" s="56">
        <v>3</v>
      </c>
    </row>
    <row r="169" spans="1:5" ht="28.5" x14ac:dyDescent="0.25">
      <c r="A169" s="54"/>
      <c r="B169" s="55" t="s">
        <v>656</v>
      </c>
      <c r="C169" s="56"/>
      <c r="D169" s="56"/>
      <c r="E169" s="56"/>
    </row>
    <row r="170" spans="1:5" x14ac:dyDescent="0.25">
      <c r="A170" s="54" t="s">
        <v>657</v>
      </c>
      <c r="B170" s="54" t="s">
        <v>658</v>
      </c>
      <c r="C170" s="56">
        <v>260</v>
      </c>
      <c r="D170" s="56">
        <v>260</v>
      </c>
      <c r="E170" s="56">
        <v>260</v>
      </c>
    </row>
    <row r="171" spans="1:5" ht="30" x14ac:dyDescent="0.25">
      <c r="A171" s="54" t="s">
        <v>659</v>
      </c>
      <c r="B171" s="54" t="s">
        <v>660</v>
      </c>
      <c r="C171" s="56">
        <v>4</v>
      </c>
      <c r="D171" s="56">
        <v>4</v>
      </c>
      <c r="E171" s="56">
        <v>4</v>
      </c>
    </row>
    <row r="172" spans="1:5" ht="28.5" x14ac:dyDescent="0.25">
      <c r="A172" s="54"/>
      <c r="B172" s="55" t="s">
        <v>661</v>
      </c>
      <c r="C172" s="56"/>
      <c r="D172" s="56"/>
      <c r="E172" s="56"/>
    </row>
    <row r="173" spans="1:5" ht="45" x14ac:dyDescent="0.25">
      <c r="A173" s="54" t="s">
        <v>662</v>
      </c>
      <c r="B173" s="54" t="s">
        <v>663</v>
      </c>
      <c r="C173" s="56">
        <v>15</v>
      </c>
      <c r="D173" s="56">
        <v>15</v>
      </c>
      <c r="E173" s="56">
        <v>17</v>
      </c>
    </row>
    <row r="174" spans="1:5" ht="30" x14ac:dyDescent="0.25">
      <c r="A174" s="54" t="s">
        <v>664</v>
      </c>
      <c r="B174" s="54" t="s">
        <v>665</v>
      </c>
      <c r="C174" s="56">
        <v>90</v>
      </c>
      <c r="D174" s="56">
        <v>90</v>
      </c>
      <c r="E174" s="56">
        <v>90</v>
      </c>
    </row>
    <row r="175" spans="1:5" ht="57" x14ac:dyDescent="0.25">
      <c r="A175" s="54"/>
      <c r="B175" s="55" t="s">
        <v>666</v>
      </c>
      <c r="C175" s="56"/>
      <c r="D175" s="56"/>
      <c r="E175" s="56"/>
    </row>
    <row r="176" spans="1:5" ht="30" x14ac:dyDescent="0.25">
      <c r="A176" s="54" t="s">
        <v>667</v>
      </c>
      <c r="B176" s="54" t="s">
        <v>668</v>
      </c>
      <c r="C176" s="56">
        <v>2</v>
      </c>
      <c r="D176" s="56">
        <v>2</v>
      </c>
      <c r="E176" s="56">
        <v>2</v>
      </c>
    </row>
    <row r="177" spans="1:5" ht="50.25" customHeight="1" x14ac:dyDescent="0.25">
      <c r="A177" s="54" t="s">
        <v>669</v>
      </c>
      <c r="B177" s="54" t="s">
        <v>670</v>
      </c>
      <c r="C177" s="56">
        <v>35</v>
      </c>
      <c r="D177" s="56">
        <v>40</v>
      </c>
      <c r="E177" s="56">
        <v>50</v>
      </c>
    </row>
    <row r="178" spans="1:5" ht="28.5" x14ac:dyDescent="0.25">
      <c r="A178" s="54"/>
      <c r="B178" s="55" t="s">
        <v>808</v>
      </c>
      <c r="C178" s="56"/>
      <c r="D178" s="56"/>
      <c r="E178" s="56"/>
    </row>
    <row r="179" spans="1:5" x14ac:dyDescent="0.25">
      <c r="A179" s="54" t="s">
        <v>671</v>
      </c>
      <c r="B179" s="54" t="s">
        <v>672</v>
      </c>
      <c r="C179" s="56">
        <v>55</v>
      </c>
      <c r="D179" s="56">
        <v>60</v>
      </c>
      <c r="E179" s="56">
        <v>60</v>
      </c>
    </row>
    <row r="180" spans="1:5" x14ac:dyDescent="0.25">
      <c r="A180" s="54" t="s">
        <v>673</v>
      </c>
      <c r="B180" s="54" t="s">
        <v>674</v>
      </c>
      <c r="C180" s="56">
        <v>2100</v>
      </c>
      <c r="D180" s="56">
        <v>2120</v>
      </c>
      <c r="E180" s="56">
        <v>2140</v>
      </c>
    </row>
    <row r="181" spans="1:5" x14ac:dyDescent="0.25">
      <c r="A181" s="54" t="s">
        <v>675</v>
      </c>
      <c r="B181" s="54" t="s">
        <v>676</v>
      </c>
      <c r="C181" s="56">
        <v>10</v>
      </c>
      <c r="D181" s="56">
        <v>14</v>
      </c>
      <c r="E181" s="56">
        <v>16</v>
      </c>
    </row>
    <row r="182" spans="1:5" ht="30" x14ac:dyDescent="0.25">
      <c r="A182" s="54" t="s">
        <v>677</v>
      </c>
      <c r="B182" s="54" t="s">
        <v>678</v>
      </c>
      <c r="C182" s="56">
        <v>15</v>
      </c>
      <c r="D182" s="56">
        <v>20</v>
      </c>
      <c r="E182" s="56">
        <v>25</v>
      </c>
    </row>
    <row r="183" spans="1:5" x14ac:dyDescent="0.25">
      <c r="A183" s="54" t="s">
        <v>679</v>
      </c>
      <c r="B183" s="54" t="s">
        <v>680</v>
      </c>
      <c r="C183" s="56">
        <v>4000</v>
      </c>
      <c r="D183" s="56">
        <v>4400</v>
      </c>
      <c r="E183" s="56">
        <v>4800</v>
      </c>
    </row>
    <row r="184" spans="1:5" x14ac:dyDescent="0.25">
      <c r="A184" s="54" t="s">
        <v>681</v>
      </c>
      <c r="B184" s="54" t="s">
        <v>682</v>
      </c>
      <c r="C184" s="56">
        <v>20</v>
      </c>
      <c r="D184" s="56">
        <v>25</v>
      </c>
      <c r="E184" s="56">
        <v>30</v>
      </c>
    </row>
    <row r="185" spans="1:5" x14ac:dyDescent="0.25">
      <c r="A185" s="54" t="s">
        <v>683</v>
      </c>
      <c r="B185" s="54" t="s">
        <v>684</v>
      </c>
      <c r="C185" s="56">
        <v>340</v>
      </c>
      <c r="D185" s="56">
        <v>350</v>
      </c>
      <c r="E185" s="56">
        <v>360</v>
      </c>
    </row>
    <row r="186" spans="1:5" ht="28.5" x14ac:dyDescent="0.25">
      <c r="A186" s="54" t="s">
        <v>685</v>
      </c>
      <c r="B186" s="55" t="s">
        <v>686</v>
      </c>
      <c r="C186" s="56"/>
      <c r="D186" s="56"/>
      <c r="E186" s="56"/>
    </row>
    <row r="187" spans="1:5" x14ac:dyDescent="0.25">
      <c r="A187" s="54"/>
      <c r="B187" s="54" t="s">
        <v>525</v>
      </c>
      <c r="C187" s="56">
        <v>1</v>
      </c>
      <c r="D187" s="56">
        <v>7</v>
      </c>
      <c r="E187" s="56">
        <v>7</v>
      </c>
    </row>
    <row r="188" spans="1:5" ht="42.75" x14ac:dyDescent="0.25">
      <c r="A188" s="54" t="s">
        <v>687</v>
      </c>
      <c r="B188" s="55" t="s">
        <v>688</v>
      </c>
      <c r="C188" s="56"/>
      <c r="D188" s="56"/>
      <c r="E188" s="56"/>
    </row>
    <row r="189" spans="1:5" ht="45" x14ac:dyDescent="0.25">
      <c r="A189" s="54"/>
      <c r="B189" s="54" t="s">
        <v>689</v>
      </c>
      <c r="C189" s="56"/>
      <c r="D189" s="56">
        <v>15</v>
      </c>
      <c r="E189" s="56">
        <v>15</v>
      </c>
    </row>
    <row r="190" spans="1:5" ht="28.5" x14ac:dyDescent="0.25">
      <c r="A190" s="54" t="s">
        <v>690</v>
      </c>
      <c r="B190" s="55" t="s">
        <v>691</v>
      </c>
      <c r="C190" s="56"/>
      <c r="D190" s="56"/>
      <c r="E190" s="56"/>
    </row>
    <row r="191" spans="1:5" x14ac:dyDescent="0.25">
      <c r="A191" s="54"/>
      <c r="B191" s="54" t="s">
        <v>525</v>
      </c>
      <c r="C191" s="56">
        <v>5</v>
      </c>
      <c r="D191" s="56">
        <v>5</v>
      </c>
      <c r="E191" s="56">
        <v>5</v>
      </c>
    </row>
    <row r="192" spans="1:5" x14ac:dyDescent="0.25">
      <c r="A192" s="54"/>
      <c r="B192" s="55" t="s">
        <v>692</v>
      </c>
      <c r="C192" s="56"/>
      <c r="D192" s="56"/>
      <c r="E192" s="56"/>
    </row>
    <row r="193" spans="1:5" ht="60" x14ac:dyDescent="0.25">
      <c r="A193" s="54" t="s">
        <v>693</v>
      </c>
      <c r="B193" s="54" t="s">
        <v>694</v>
      </c>
      <c r="C193" s="56">
        <v>3</v>
      </c>
      <c r="D193" s="56">
        <v>3</v>
      </c>
      <c r="E193" s="56">
        <v>3</v>
      </c>
    </row>
    <row r="194" spans="1:5" ht="34.5" customHeight="1" x14ac:dyDescent="0.25">
      <c r="A194" s="54"/>
      <c r="B194" s="55" t="s">
        <v>695</v>
      </c>
      <c r="C194" s="56"/>
      <c r="D194" s="56"/>
      <c r="E194" s="56"/>
    </row>
    <row r="195" spans="1:5" ht="30" x14ac:dyDescent="0.25">
      <c r="A195" s="54" t="s">
        <v>696</v>
      </c>
      <c r="B195" s="54" t="s">
        <v>697</v>
      </c>
      <c r="C195" s="56">
        <v>0.3</v>
      </c>
      <c r="D195" s="56">
        <v>0.2</v>
      </c>
      <c r="E195" s="56">
        <v>0.2</v>
      </c>
    </row>
    <row r="196" spans="1:5" ht="42.75" x14ac:dyDescent="0.25">
      <c r="A196" s="54"/>
      <c r="B196" s="55" t="s">
        <v>698</v>
      </c>
      <c r="C196" s="56"/>
      <c r="D196" s="56"/>
      <c r="E196" s="56"/>
    </row>
    <row r="197" spans="1:5" x14ac:dyDescent="0.25">
      <c r="A197" s="54" t="s">
        <v>699</v>
      </c>
      <c r="B197" s="54" t="s">
        <v>700</v>
      </c>
      <c r="C197" s="56">
        <v>1</v>
      </c>
      <c r="D197" s="56">
        <v>1</v>
      </c>
      <c r="E197" s="56">
        <v>1</v>
      </c>
    </row>
    <row r="198" spans="1:5" ht="28.5" x14ac:dyDescent="0.25">
      <c r="A198" s="54"/>
      <c r="B198" s="55" t="s">
        <v>701</v>
      </c>
      <c r="C198" s="56"/>
      <c r="D198" s="56"/>
      <c r="E198" s="56"/>
    </row>
    <row r="199" spans="1:5" ht="30" x14ac:dyDescent="0.25">
      <c r="A199" s="54" t="s">
        <v>702</v>
      </c>
      <c r="B199" s="54" t="s">
        <v>703</v>
      </c>
      <c r="C199" s="56">
        <v>70</v>
      </c>
      <c r="D199" s="56">
        <v>75</v>
      </c>
      <c r="E199" s="56">
        <v>80</v>
      </c>
    </row>
    <row r="200" spans="1:5" x14ac:dyDescent="0.25">
      <c r="A200" s="54" t="s">
        <v>704</v>
      </c>
      <c r="B200" s="54" t="s">
        <v>705</v>
      </c>
      <c r="C200" s="56">
        <v>42</v>
      </c>
      <c r="D200" s="56">
        <v>42</v>
      </c>
      <c r="E200" s="56">
        <v>42</v>
      </c>
    </row>
    <row r="201" spans="1:5" ht="28.5" x14ac:dyDescent="0.25">
      <c r="A201" s="54"/>
      <c r="B201" s="55" t="s">
        <v>706</v>
      </c>
      <c r="C201" s="56"/>
      <c r="D201" s="56"/>
      <c r="E201" s="56"/>
    </row>
    <row r="202" spans="1:5" x14ac:dyDescent="0.25">
      <c r="A202" s="54" t="s">
        <v>707</v>
      </c>
      <c r="B202" s="54" t="s">
        <v>708</v>
      </c>
      <c r="C202" s="56">
        <v>15</v>
      </c>
      <c r="D202" s="56">
        <v>17</v>
      </c>
      <c r="E202" s="56">
        <v>18</v>
      </c>
    </row>
    <row r="203" spans="1:5" ht="30" x14ac:dyDescent="0.25">
      <c r="A203" s="54" t="s">
        <v>709</v>
      </c>
      <c r="B203" s="54" t="s">
        <v>710</v>
      </c>
      <c r="C203" s="56">
        <v>1</v>
      </c>
      <c r="D203" s="56">
        <v>2</v>
      </c>
      <c r="E203" s="56">
        <v>3</v>
      </c>
    </row>
    <row r="204" spans="1:5" ht="28.5" x14ac:dyDescent="0.25">
      <c r="A204" s="54"/>
      <c r="B204" s="55" t="s">
        <v>711</v>
      </c>
      <c r="C204" s="56"/>
      <c r="D204" s="56"/>
      <c r="E204" s="56"/>
    </row>
    <row r="205" spans="1:5" x14ac:dyDescent="0.25">
      <c r="A205" s="54" t="s">
        <v>712</v>
      </c>
      <c r="B205" s="54" t="s">
        <v>713</v>
      </c>
      <c r="C205" s="56">
        <v>1315</v>
      </c>
      <c r="D205" s="56">
        <v>1325</v>
      </c>
      <c r="E205" s="56">
        <v>1325</v>
      </c>
    </row>
    <row r="206" spans="1:5" ht="42.75" x14ac:dyDescent="0.25">
      <c r="A206" s="54"/>
      <c r="B206" s="55" t="s">
        <v>714</v>
      </c>
      <c r="C206" s="56"/>
      <c r="D206" s="56"/>
      <c r="E206" s="56"/>
    </row>
    <row r="207" spans="1:5" ht="30" x14ac:dyDescent="0.25">
      <c r="A207" s="54" t="s">
        <v>715</v>
      </c>
      <c r="B207" s="54" t="s">
        <v>716</v>
      </c>
      <c r="C207" s="56">
        <v>10</v>
      </c>
      <c r="D207" s="56">
        <v>10</v>
      </c>
      <c r="E207" s="56">
        <v>10</v>
      </c>
    </row>
    <row r="208" spans="1:5" x14ac:dyDescent="0.25">
      <c r="A208" s="54" t="s">
        <v>717</v>
      </c>
      <c r="B208" s="54" t="s">
        <v>718</v>
      </c>
      <c r="C208" s="56">
        <v>15</v>
      </c>
      <c r="D208" s="56">
        <v>15</v>
      </c>
      <c r="E208" s="56">
        <v>15</v>
      </c>
    </row>
    <row r="209" spans="1:5" ht="42.75" x14ac:dyDescent="0.25">
      <c r="A209" s="54"/>
      <c r="B209" s="55" t="s">
        <v>719</v>
      </c>
      <c r="C209" s="56"/>
      <c r="D209" s="56"/>
      <c r="E209" s="56"/>
    </row>
    <row r="210" spans="1:5" x14ac:dyDescent="0.25">
      <c r="A210" s="54" t="s">
        <v>720</v>
      </c>
      <c r="B210" s="54" t="s">
        <v>721</v>
      </c>
      <c r="C210" s="56">
        <v>2</v>
      </c>
      <c r="D210" s="56">
        <v>2</v>
      </c>
      <c r="E210" s="56">
        <v>2</v>
      </c>
    </row>
    <row r="211" spans="1:5" ht="30" x14ac:dyDescent="0.25">
      <c r="A211" s="54" t="s">
        <v>722</v>
      </c>
      <c r="B211" s="54" t="s">
        <v>723</v>
      </c>
      <c r="C211" s="56">
        <v>2</v>
      </c>
      <c r="D211" s="56">
        <v>2</v>
      </c>
      <c r="E211" s="56">
        <v>2</v>
      </c>
    </row>
    <row r="212" spans="1:5" ht="28.5" x14ac:dyDescent="0.25">
      <c r="A212" s="54"/>
      <c r="B212" s="55" t="s">
        <v>724</v>
      </c>
      <c r="C212" s="56"/>
      <c r="D212" s="56"/>
      <c r="E212" s="56"/>
    </row>
    <row r="213" spans="1:5" ht="30" x14ac:dyDescent="0.25">
      <c r="A213" s="54" t="s">
        <v>725</v>
      </c>
      <c r="B213" s="54" t="s">
        <v>726</v>
      </c>
      <c r="C213" s="56">
        <v>0</v>
      </c>
      <c r="D213" s="56">
        <v>1</v>
      </c>
      <c r="E213" s="56">
        <v>1</v>
      </c>
    </row>
    <row r="214" spans="1:5" x14ac:dyDescent="0.25">
      <c r="A214" s="54" t="s">
        <v>727</v>
      </c>
      <c r="B214" s="54" t="s">
        <v>728</v>
      </c>
      <c r="C214" s="56">
        <v>1</v>
      </c>
      <c r="D214" s="56">
        <v>1</v>
      </c>
      <c r="E214" s="56">
        <v>1</v>
      </c>
    </row>
    <row r="215" spans="1:5" x14ac:dyDescent="0.25">
      <c r="A215" s="54"/>
      <c r="B215" s="55" t="s">
        <v>729</v>
      </c>
      <c r="C215" s="56"/>
      <c r="D215" s="56"/>
      <c r="E215" s="56"/>
    </row>
    <row r="216" spans="1:5" ht="60" x14ac:dyDescent="0.25">
      <c r="A216" s="54" t="s">
        <v>730</v>
      </c>
      <c r="B216" s="54" t="s">
        <v>731</v>
      </c>
      <c r="C216" s="56">
        <v>0</v>
      </c>
      <c r="D216" s="56">
        <v>0</v>
      </c>
      <c r="E216" s="56">
        <v>0</v>
      </c>
    </row>
    <row r="217" spans="1:5" ht="30.75" customHeight="1" x14ac:dyDescent="0.25">
      <c r="A217" s="54" t="s">
        <v>732</v>
      </c>
      <c r="B217" s="54" t="s">
        <v>733</v>
      </c>
      <c r="C217" s="56">
        <v>0</v>
      </c>
      <c r="D217" s="56">
        <v>0</v>
      </c>
      <c r="E217" s="56">
        <v>0</v>
      </c>
    </row>
    <row r="218" spans="1:5" ht="30" x14ac:dyDescent="0.25">
      <c r="A218" s="54" t="s">
        <v>734</v>
      </c>
      <c r="B218" s="54" t="s">
        <v>735</v>
      </c>
      <c r="C218" s="56">
        <v>0</v>
      </c>
      <c r="D218" s="56">
        <v>0</v>
      </c>
      <c r="E218" s="56">
        <v>0</v>
      </c>
    </row>
    <row r="219" spans="1:5" ht="31.5" customHeight="1" x14ac:dyDescent="0.25">
      <c r="A219" s="54"/>
      <c r="B219" s="55" t="s">
        <v>736</v>
      </c>
      <c r="C219" s="56"/>
      <c r="D219" s="56"/>
      <c r="E219" s="56"/>
    </row>
    <row r="220" spans="1:5" ht="36.75" customHeight="1" x14ac:dyDescent="0.25">
      <c r="A220" s="54" t="s">
        <v>737</v>
      </c>
      <c r="B220" s="54" t="s">
        <v>733</v>
      </c>
      <c r="C220" s="56">
        <v>0</v>
      </c>
      <c r="D220" s="56">
        <v>0</v>
      </c>
      <c r="E220" s="56">
        <v>0</v>
      </c>
    </row>
    <row r="221" spans="1:5" ht="60" x14ac:dyDescent="0.25">
      <c r="A221" s="54" t="s">
        <v>738</v>
      </c>
      <c r="B221" s="54" t="s">
        <v>739</v>
      </c>
      <c r="C221" s="56">
        <v>0</v>
      </c>
      <c r="D221" s="56">
        <v>0</v>
      </c>
      <c r="E221" s="56">
        <v>0</v>
      </c>
    </row>
    <row r="222" spans="1:5" ht="30" x14ac:dyDescent="0.25">
      <c r="A222" s="54" t="s">
        <v>740</v>
      </c>
      <c r="B222" s="54" t="s">
        <v>741</v>
      </c>
      <c r="C222" s="56">
        <v>0</v>
      </c>
      <c r="D222" s="56">
        <v>0</v>
      </c>
      <c r="E222" s="56">
        <v>0</v>
      </c>
    </row>
    <row r="223" spans="1:5" ht="42.75" x14ac:dyDescent="0.25">
      <c r="A223" s="54"/>
      <c r="B223" s="55" t="s">
        <v>742</v>
      </c>
      <c r="C223" s="56"/>
      <c r="D223" s="56"/>
      <c r="E223" s="56"/>
    </row>
    <row r="224" spans="1:5" ht="30" x14ac:dyDescent="0.25">
      <c r="A224" s="54" t="s">
        <v>743</v>
      </c>
      <c r="B224" s="54" t="s">
        <v>744</v>
      </c>
      <c r="C224" s="56">
        <v>0</v>
      </c>
      <c r="D224" s="56">
        <v>0</v>
      </c>
      <c r="E224" s="56">
        <v>1</v>
      </c>
    </row>
    <row r="225" spans="1:5" ht="30" x14ac:dyDescent="0.25">
      <c r="A225" s="54" t="s">
        <v>745</v>
      </c>
      <c r="B225" s="54" t="s">
        <v>746</v>
      </c>
      <c r="C225" s="56">
        <v>0</v>
      </c>
      <c r="D225" s="56">
        <v>0</v>
      </c>
      <c r="E225" s="56">
        <v>3</v>
      </c>
    </row>
    <row r="226" spans="1:5" ht="42.75" x14ac:dyDescent="0.25">
      <c r="A226" s="54"/>
      <c r="B226" s="55" t="s">
        <v>747</v>
      </c>
      <c r="C226" s="56"/>
      <c r="D226" s="56"/>
      <c r="E226" s="56"/>
    </row>
    <row r="227" spans="1:5" ht="30" x14ac:dyDescent="0.25">
      <c r="A227" s="54" t="s">
        <v>748</v>
      </c>
      <c r="B227" s="54" t="s">
        <v>744</v>
      </c>
      <c r="C227" s="56">
        <v>0</v>
      </c>
      <c r="D227" s="56">
        <v>0</v>
      </c>
      <c r="E227" s="56">
        <v>1</v>
      </c>
    </row>
    <row r="228" spans="1:5" ht="30" x14ac:dyDescent="0.25">
      <c r="A228" s="54" t="s">
        <v>749</v>
      </c>
      <c r="B228" s="54" t="s">
        <v>746</v>
      </c>
      <c r="C228" s="56">
        <v>0</v>
      </c>
      <c r="D228" s="56">
        <v>0</v>
      </c>
      <c r="E228" s="56">
        <v>4</v>
      </c>
    </row>
    <row r="229" spans="1:5" ht="28.5" x14ac:dyDescent="0.25">
      <c r="A229" s="54"/>
      <c r="B229" s="55" t="s">
        <v>750</v>
      </c>
      <c r="C229" s="56"/>
      <c r="D229" s="56"/>
      <c r="E229" s="56"/>
    </row>
    <row r="230" spans="1:5" x14ac:dyDescent="0.25">
      <c r="A230" s="54" t="s">
        <v>751</v>
      </c>
      <c r="B230" s="54" t="s">
        <v>752</v>
      </c>
      <c r="C230" s="56">
        <v>2</v>
      </c>
      <c r="D230" s="56">
        <v>2</v>
      </c>
      <c r="E230" s="56">
        <v>0</v>
      </c>
    </row>
    <row r="231" spans="1:5" x14ac:dyDescent="0.25">
      <c r="A231" s="54" t="s">
        <v>753</v>
      </c>
      <c r="B231" s="54" t="s">
        <v>754</v>
      </c>
      <c r="C231" s="56">
        <v>4</v>
      </c>
      <c r="D231" s="56">
        <v>4</v>
      </c>
      <c r="E231" s="56">
        <v>0</v>
      </c>
    </row>
    <row r="232" spans="1:5" x14ac:dyDescent="0.25">
      <c r="A232" s="54" t="s">
        <v>755</v>
      </c>
      <c r="B232" s="54" t="s">
        <v>809</v>
      </c>
      <c r="C232" s="56">
        <v>0</v>
      </c>
      <c r="D232" s="56">
        <v>1</v>
      </c>
      <c r="E232" s="56">
        <v>0</v>
      </c>
    </row>
    <row r="233" spans="1:5" ht="28.5" x14ac:dyDescent="0.25">
      <c r="A233" s="54"/>
      <c r="B233" s="55" t="s">
        <v>756</v>
      </c>
      <c r="C233" s="56"/>
      <c r="D233" s="56"/>
      <c r="E233" s="56"/>
    </row>
    <row r="234" spans="1:5" ht="30" x14ac:dyDescent="0.25">
      <c r="A234" s="54" t="s">
        <v>757</v>
      </c>
      <c r="B234" s="54" t="s">
        <v>758</v>
      </c>
      <c r="C234" s="56">
        <v>42</v>
      </c>
      <c r="D234" s="56">
        <v>43</v>
      </c>
      <c r="E234" s="56">
        <v>43</v>
      </c>
    </row>
    <row r="235" spans="1:5" ht="28.5" x14ac:dyDescent="0.25">
      <c r="A235" s="54"/>
      <c r="B235" s="55" t="s">
        <v>759</v>
      </c>
      <c r="C235" s="56"/>
      <c r="D235" s="56"/>
      <c r="E235" s="56"/>
    </row>
    <row r="236" spans="1:5" x14ac:dyDescent="0.25">
      <c r="A236" s="54" t="s">
        <v>760</v>
      </c>
      <c r="B236" s="54" t="s">
        <v>761</v>
      </c>
      <c r="C236" s="56">
        <v>6</v>
      </c>
      <c r="D236" s="56">
        <v>6</v>
      </c>
      <c r="E236" s="56">
        <v>6</v>
      </c>
    </row>
    <row r="237" spans="1:5" x14ac:dyDescent="0.25">
      <c r="A237" s="54" t="s">
        <v>762</v>
      </c>
      <c r="B237" s="54" t="s">
        <v>763</v>
      </c>
      <c r="C237" s="56">
        <v>0</v>
      </c>
      <c r="D237" s="56">
        <v>1</v>
      </c>
      <c r="E237" s="56">
        <v>0</v>
      </c>
    </row>
    <row r="238" spans="1:5" ht="30" x14ac:dyDescent="0.25">
      <c r="A238" s="54" t="s">
        <v>764</v>
      </c>
      <c r="B238" s="54" t="s">
        <v>765</v>
      </c>
      <c r="C238" s="56">
        <v>1</v>
      </c>
      <c r="D238" s="56">
        <v>0</v>
      </c>
      <c r="E238" s="56">
        <v>1</v>
      </c>
    </row>
    <row r="239" spans="1:5" x14ac:dyDescent="0.25">
      <c r="A239" s="54" t="s">
        <v>766</v>
      </c>
      <c r="B239" s="54" t="s">
        <v>767</v>
      </c>
      <c r="C239" s="56">
        <v>1</v>
      </c>
      <c r="D239" s="56">
        <v>1</v>
      </c>
      <c r="E239" s="56">
        <v>0</v>
      </c>
    </row>
    <row r="240" spans="1:5" ht="33" customHeight="1" x14ac:dyDescent="0.25">
      <c r="A240" s="54"/>
      <c r="B240" s="55" t="s">
        <v>768</v>
      </c>
      <c r="C240" s="56"/>
      <c r="D240" s="56"/>
      <c r="E240" s="56"/>
    </row>
    <row r="241" spans="1:5" ht="21" customHeight="1" x14ac:dyDescent="0.25">
      <c r="A241" s="54" t="s">
        <v>769</v>
      </c>
      <c r="B241" s="54" t="s">
        <v>770</v>
      </c>
      <c r="C241" s="56">
        <v>3</v>
      </c>
      <c r="D241" s="56">
        <v>3</v>
      </c>
      <c r="E241" s="56">
        <v>3</v>
      </c>
    </row>
    <row r="242" spans="1:5" ht="45" customHeight="1" x14ac:dyDescent="0.25">
      <c r="A242" s="54"/>
      <c r="B242" s="55" t="s">
        <v>771</v>
      </c>
      <c r="C242" s="56"/>
      <c r="D242" s="56"/>
      <c r="E242" s="56"/>
    </row>
    <row r="243" spans="1:5" ht="30" x14ac:dyDescent="0.25">
      <c r="A243" s="54" t="s">
        <v>772</v>
      </c>
      <c r="B243" s="54" t="s">
        <v>773</v>
      </c>
      <c r="C243" s="56">
        <v>1</v>
      </c>
      <c r="D243" s="56">
        <v>1</v>
      </c>
      <c r="E243" s="56">
        <v>1</v>
      </c>
    </row>
    <row r="244" spans="1:5" ht="17.25" customHeight="1" x14ac:dyDescent="0.25">
      <c r="A244" s="54" t="s">
        <v>774</v>
      </c>
      <c r="B244" s="54" t="s">
        <v>775</v>
      </c>
      <c r="C244" s="56">
        <v>15</v>
      </c>
      <c r="D244" s="56">
        <v>20</v>
      </c>
      <c r="E244" s="56">
        <v>30</v>
      </c>
    </row>
    <row r="245" spans="1:5" ht="47.25" customHeight="1" x14ac:dyDescent="0.25">
      <c r="A245" s="54" t="s">
        <v>776</v>
      </c>
      <c r="B245" s="54" t="s">
        <v>777</v>
      </c>
      <c r="C245" s="56">
        <v>1200</v>
      </c>
      <c r="D245" s="56">
        <v>1500</v>
      </c>
      <c r="E245" s="56">
        <v>1600</v>
      </c>
    </row>
    <row r="246" spans="1:5" ht="30.75" customHeight="1" x14ac:dyDescent="0.25">
      <c r="A246" s="54"/>
      <c r="B246" s="55" t="s">
        <v>778</v>
      </c>
      <c r="C246" s="56"/>
      <c r="D246" s="56"/>
      <c r="E246" s="56"/>
    </row>
    <row r="247" spans="1:5" ht="20.25" customHeight="1" x14ac:dyDescent="0.25">
      <c r="A247" s="54" t="s">
        <v>779</v>
      </c>
      <c r="B247" s="54" t="s">
        <v>780</v>
      </c>
      <c r="C247" s="56">
        <v>0</v>
      </c>
      <c r="D247" s="56">
        <v>1</v>
      </c>
      <c r="E247" s="56">
        <v>1</v>
      </c>
    </row>
    <row r="248" spans="1:5" ht="46.5" customHeight="1" x14ac:dyDescent="0.25">
      <c r="A248" s="54"/>
      <c r="B248" s="55" t="s">
        <v>781</v>
      </c>
      <c r="C248" s="56"/>
      <c r="D248" s="56"/>
      <c r="E248" s="56"/>
    </row>
    <row r="249" spans="1:5" ht="18" customHeight="1" x14ac:dyDescent="0.25">
      <c r="A249" s="54" t="s">
        <v>782</v>
      </c>
      <c r="B249" s="54" t="s">
        <v>783</v>
      </c>
      <c r="C249" s="56">
        <v>1</v>
      </c>
      <c r="D249" s="56">
        <v>0</v>
      </c>
      <c r="E249" s="56">
        <v>0</v>
      </c>
    </row>
    <row r="250" spans="1:5" ht="18" customHeight="1" x14ac:dyDescent="0.25">
      <c r="A250" s="54" t="s">
        <v>784</v>
      </c>
      <c r="B250" s="54" t="s">
        <v>785</v>
      </c>
      <c r="C250" s="56">
        <v>4</v>
      </c>
      <c r="D250" s="56">
        <v>4</v>
      </c>
      <c r="E250" s="56">
        <v>0</v>
      </c>
    </row>
    <row r="251" spans="1:5" ht="19.5" customHeight="1" x14ac:dyDescent="0.25">
      <c r="A251" s="54" t="s">
        <v>786</v>
      </c>
      <c r="B251" s="54" t="s">
        <v>787</v>
      </c>
      <c r="C251" s="56">
        <v>2</v>
      </c>
      <c r="D251" s="56">
        <v>2</v>
      </c>
      <c r="E251" s="56">
        <v>0</v>
      </c>
    </row>
    <row r="252" spans="1:5" ht="18.75" customHeight="1" x14ac:dyDescent="0.25">
      <c r="A252" s="54" t="s">
        <v>788</v>
      </c>
      <c r="B252" s="54" t="s">
        <v>789</v>
      </c>
      <c r="C252" s="56">
        <v>1</v>
      </c>
      <c r="D252" s="56">
        <v>0</v>
      </c>
      <c r="E252" s="56">
        <v>0</v>
      </c>
    </row>
    <row r="253" spans="1:5" ht="15.75" customHeight="1" x14ac:dyDescent="0.25">
      <c r="A253" s="54" t="s">
        <v>790</v>
      </c>
      <c r="B253" s="54" t="s">
        <v>791</v>
      </c>
      <c r="C253" s="56">
        <v>0</v>
      </c>
      <c r="D253" s="56">
        <v>1</v>
      </c>
      <c r="E253" s="56">
        <v>0</v>
      </c>
    </row>
    <row r="254" spans="1:5" ht="15.75" customHeight="1" x14ac:dyDescent="0.25">
      <c r="A254" s="54" t="s">
        <v>792</v>
      </c>
      <c r="B254" s="54" t="s">
        <v>793</v>
      </c>
      <c r="C254" s="56">
        <v>2</v>
      </c>
      <c r="D254" s="56">
        <v>2</v>
      </c>
      <c r="E254" s="56">
        <v>0</v>
      </c>
    </row>
    <row r="255" spans="1:5" ht="19.350000000000001" customHeight="1" x14ac:dyDescent="0.25"/>
  </sheetData>
  <mergeCells count="3">
    <mergeCell ref="C1:E2"/>
    <mergeCell ref="A4:E4"/>
    <mergeCell ref="C6:E6"/>
  </mergeCells>
  <pageMargins left="0.57999999999999996" right="0.31496062992125984" top="0.74803149606299213" bottom="0.4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22</vt:i4>
      </vt:variant>
    </vt:vector>
  </HeadingPairs>
  <TitlesOfParts>
    <vt:vector size="25" baseType="lpstr">
      <vt:lpstr>33 pr. aprašymas</vt:lpstr>
      <vt:lpstr>33 pr. finansav.</vt:lpstr>
      <vt:lpstr>33 pr. rodikliai</vt:lpstr>
      <vt:lpstr>'33 pr. aprašymas'!_Hlk151384195</vt:lpstr>
      <vt:lpstr>'33 pr. aprašymas'!_Hlk151988019</vt:lpstr>
      <vt:lpstr>'33 pr. aprašymas'!_Hlk151988208</vt:lpstr>
      <vt:lpstr>'33 pr. aprašymas'!_Hlk151988476</vt:lpstr>
      <vt:lpstr>'33 pr. aprašymas'!_Hlk151988648</vt:lpstr>
      <vt:lpstr>'33 pr. aprašymas'!_Hlk151988703</vt:lpstr>
      <vt:lpstr>'33 pr. aprašymas'!_Hlk151988782</vt:lpstr>
      <vt:lpstr>'33 pr. aprašymas'!_Hlk151988974</vt:lpstr>
      <vt:lpstr>'33 pr. aprašymas'!_Hlk151989146</vt:lpstr>
      <vt:lpstr>'33 pr. aprašymas'!_Hlk151989209</vt:lpstr>
      <vt:lpstr>'33 pr. aprašymas'!_Hlk151989513</vt:lpstr>
      <vt:lpstr>'33 pr. aprašymas'!_Hlk151989595</vt:lpstr>
      <vt:lpstr>'33 pr. aprašymas'!_Hlk151989844</vt:lpstr>
      <vt:lpstr>'33 pr. aprašymas'!_Hlk151989961</vt:lpstr>
      <vt:lpstr>'33 pr. aprašymas'!_Hlk151990003</vt:lpstr>
      <vt:lpstr>'33 pr. aprašymas'!_Hlk151990106</vt:lpstr>
      <vt:lpstr>'33 pr. aprašymas'!_Hlk151990182</vt:lpstr>
      <vt:lpstr>'33 pr. aprašymas'!_Hlk151990335</vt:lpstr>
      <vt:lpstr>'33 pr. aprašymas'!_Hlk151990907</vt:lpstr>
      <vt:lpstr>'33 pr. aprašymas'!_Hlk151990944</vt:lpstr>
      <vt:lpstr>'33 pr. aprašymas'!_Hlk151991005</vt:lpstr>
      <vt:lpstr>'33 pr. aprašymas'!_Hlk151991224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Romualda Poškevičienė</cp:lastModifiedBy>
  <cp:lastPrinted>2023-12-19T09:19:10Z</cp:lastPrinted>
  <dcterms:created xsi:type="dcterms:W3CDTF">2023-11-21T08:57:13Z</dcterms:created>
  <dcterms:modified xsi:type="dcterms:W3CDTF">2023-12-19T11:23:34Z</dcterms:modified>
</cp:coreProperties>
</file>