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r.poskeviciene\Desktop\2024-2026 m. SVP\NAUJO PLANO 2024-2026 M. PROJEKTAS\BENDROJI DALIS\Viešinimui\"/>
    </mc:Choice>
  </mc:AlternateContent>
  <xr:revisionPtr revIDLastSave="0" documentId="13_ncr:1_{F96F4EEA-A75D-4D5A-9BA3-C9C93C35BEDB}" xr6:coauthVersionLast="47" xr6:coauthVersionMax="47" xr10:uidLastSave="{00000000-0000-0000-0000-000000000000}"/>
  <bookViews>
    <workbookView xWindow="-120" yWindow="-120" windowWidth="29040" windowHeight="15840" xr2:uid="{00000000-000D-0000-FFFF-FFFF00000000}"/>
  </bookViews>
  <sheets>
    <sheet name="32 pr.aprašymas" sheetId="5" r:id="rId1"/>
    <sheet name="32 pr. finansav." sheetId="4" r:id="rId2"/>
    <sheet name="32 pr. rodikliai"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139" i="4" l="1"/>
  <c r="D236" i="4" l="1"/>
  <c r="E236" i="4" l="1"/>
  <c r="F236" i="4"/>
  <c r="E235" i="4"/>
  <c r="F235" i="4"/>
  <c r="D235" i="4"/>
  <c r="E234" i="4"/>
  <c r="F234" i="4"/>
  <c r="D234" i="4"/>
  <c r="E232" i="4"/>
  <c r="F232" i="4"/>
  <c r="D232" i="4"/>
  <c r="E230" i="4"/>
  <c r="F230" i="4"/>
  <c r="D230" i="4"/>
  <c r="E229" i="4"/>
  <c r="F229" i="4"/>
  <c r="D229" i="4"/>
  <c r="E228" i="4"/>
  <c r="F228" i="4"/>
  <c r="D228" i="4"/>
  <c r="E227" i="4"/>
  <c r="F227" i="4"/>
  <c r="D227" i="4"/>
  <c r="F233" i="4" l="1"/>
  <c r="E233" i="4"/>
  <c r="D233" i="4"/>
  <c r="F226" i="4"/>
  <c r="F237" i="4" s="1"/>
  <c r="D226" i="4"/>
  <c r="D237" i="4" s="1"/>
  <c r="E226" i="4"/>
  <c r="E237" i="4" s="1"/>
  <c r="F224" i="4" l="1"/>
  <c r="E224" i="4"/>
  <c r="D224" i="4"/>
  <c r="F222" i="4"/>
  <c r="E222" i="4"/>
  <c r="D222" i="4"/>
  <c r="F218" i="4"/>
  <c r="E218" i="4"/>
  <c r="D218" i="4"/>
  <c r="F212" i="4"/>
  <c r="E212" i="4"/>
  <c r="D212" i="4"/>
  <c r="F207" i="4"/>
  <c r="E207" i="4"/>
  <c r="D207" i="4"/>
  <c r="F204" i="4"/>
  <c r="E204" i="4"/>
  <c r="D204" i="4"/>
  <c r="F201" i="4"/>
  <c r="E201" i="4"/>
  <c r="D201" i="4"/>
  <c r="F197" i="4"/>
  <c r="E197" i="4"/>
  <c r="D197" i="4"/>
  <c r="F192" i="4"/>
  <c r="E192" i="4"/>
  <c r="D192" i="4"/>
  <c r="F189" i="4"/>
  <c r="E189" i="4"/>
  <c r="D189" i="4"/>
  <c r="F181" i="4"/>
  <c r="E181" i="4"/>
  <c r="D181" i="4"/>
  <c r="F178" i="4"/>
  <c r="E178" i="4"/>
  <c r="D178" i="4"/>
  <c r="F172" i="4"/>
  <c r="E172" i="4"/>
  <c r="D172" i="4"/>
  <c r="F169" i="4"/>
  <c r="E169" i="4"/>
  <c r="D169" i="4"/>
  <c r="F166" i="4"/>
  <c r="E166" i="4"/>
  <c r="D166" i="4"/>
  <c r="F162" i="4"/>
  <c r="E162" i="4"/>
  <c r="D162" i="4"/>
  <c r="F159" i="4"/>
  <c r="E159" i="4"/>
  <c r="D159" i="4"/>
  <c r="F154" i="4"/>
  <c r="E154" i="4"/>
  <c r="D154" i="4"/>
  <c r="F150" i="4"/>
  <c r="E150" i="4"/>
  <c r="D150" i="4"/>
  <c r="F144" i="4"/>
  <c r="E144" i="4"/>
  <c r="D144" i="4"/>
  <c r="F139" i="4"/>
  <c r="E139" i="4"/>
  <c r="F133" i="4"/>
  <c r="E133" i="4"/>
  <c r="D133" i="4"/>
  <c r="F126" i="4"/>
  <c r="E126" i="4"/>
  <c r="D126" i="4"/>
  <c r="F123" i="4"/>
  <c r="E123" i="4"/>
  <c r="D123" i="4"/>
  <c r="F115" i="4"/>
  <c r="E115" i="4"/>
  <c r="D115" i="4"/>
  <c r="F112" i="4"/>
  <c r="E112" i="4"/>
  <c r="D112" i="4"/>
  <c r="F106" i="4"/>
  <c r="E106" i="4"/>
  <c r="D106" i="4"/>
  <c r="F103" i="4"/>
  <c r="E103" i="4"/>
  <c r="D103" i="4"/>
  <c r="F98" i="4"/>
  <c r="E98" i="4"/>
  <c r="D98" i="4"/>
  <c r="F93" i="4"/>
  <c r="E93" i="4"/>
  <c r="D93" i="4"/>
  <c r="F89" i="4"/>
  <c r="E89" i="4"/>
  <c r="D89" i="4"/>
  <c r="F86" i="4"/>
  <c r="E86" i="4"/>
  <c r="D86" i="4"/>
  <c r="F83" i="4"/>
  <c r="E83" i="4"/>
  <c r="D83" i="4"/>
  <c r="F78" i="4"/>
  <c r="E78" i="4"/>
  <c r="D78" i="4"/>
  <c r="F75" i="4"/>
  <c r="E75" i="4"/>
  <c r="D75" i="4"/>
  <c r="F72" i="4"/>
  <c r="E72" i="4"/>
  <c r="D72" i="4"/>
  <c r="F68" i="4"/>
  <c r="E68" i="4"/>
  <c r="D68" i="4"/>
  <c r="F62" i="4"/>
  <c r="E62" i="4"/>
  <c r="D62" i="4"/>
  <c r="F57" i="4"/>
  <c r="E57" i="4"/>
  <c r="D57" i="4"/>
  <c r="F53" i="4"/>
  <c r="E53" i="4"/>
  <c r="D53" i="4"/>
  <c r="F49" i="4"/>
  <c r="F238" i="4" s="1"/>
  <c r="E49" i="4"/>
  <c r="E238" i="4" s="1"/>
  <c r="D49" i="4"/>
  <c r="D238" i="4" s="1"/>
  <c r="F46" i="4"/>
  <c r="E46" i="4"/>
  <c r="D46" i="4"/>
  <c r="F42" i="4"/>
  <c r="E42" i="4"/>
  <c r="D42" i="4"/>
  <c r="F39" i="4"/>
  <c r="E39" i="4"/>
  <c r="D39" i="4"/>
  <c r="F36" i="4"/>
  <c r="E36" i="4"/>
  <c r="D36" i="4"/>
  <c r="F31" i="4"/>
  <c r="E31" i="4"/>
  <c r="D31" i="4"/>
  <c r="F25" i="4"/>
  <c r="E25" i="4"/>
  <c r="D25" i="4"/>
  <c r="F19" i="4"/>
  <c r="E19" i="4"/>
  <c r="D19" i="4"/>
  <c r="F15" i="4"/>
  <c r="E15" i="4"/>
  <c r="D15" i="4"/>
  <c r="F8" i="4"/>
  <c r="E8" i="4"/>
  <c r="D8" i="4"/>
  <c r="F67" i="4" l="1"/>
  <c r="F7" i="4"/>
  <c r="F175" i="4"/>
  <c r="E125" i="4"/>
  <c r="D125" i="4"/>
  <c r="D188" i="4"/>
  <c r="F188" i="4"/>
  <c r="E67" i="4"/>
  <c r="D175" i="4"/>
  <c r="D52" i="4"/>
  <c r="F125" i="4"/>
  <c r="F52" i="4"/>
  <c r="E7" i="4"/>
  <c r="E188" i="4"/>
  <c r="D67" i="4"/>
  <c r="D7" i="4"/>
  <c r="E52" i="4"/>
  <c r="E175" i="4"/>
  <c r="F5" i="4" l="1"/>
  <c r="E5" i="4"/>
  <c r="D5" i="4"/>
</calcChain>
</file>

<file path=xl/sharedStrings.xml><?xml version="1.0" encoding="utf-8"?>
<sst xmlns="http://schemas.openxmlformats.org/spreadsheetml/2006/main" count="1026" uniqueCount="796">
  <si>
    <t>SB</t>
  </si>
  <si>
    <t>SB (S)</t>
  </si>
  <si>
    <t>SB (L)</t>
  </si>
  <si>
    <t>KT</t>
  </si>
  <si>
    <t>D (ES)</t>
  </si>
  <si>
    <t>D</t>
  </si>
  <si>
    <t>SB (PĮ)</t>
  </si>
  <si>
    <t>ES</t>
  </si>
  <si>
    <t>VB</t>
  </si>
  <si>
    <t>Viso</t>
  </si>
  <si>
    <t>1. Savivaldybės biudžetas (įskaitant skolintas lėšas), iš jo:</t>
  </si>
  <si>
    <t>1.1. Savivaldybės biudžeto lėšos (nuosavos be ankstesnių metų likučio)</t>
  </si>
  <si>
    <t>1.2.  Lietuvos Respublikos valstybės biudžeto dotacijos</t>
  </si>
  <si>
    <t>1.3. Pajamų įmokos ir kitos pajamos</t>
  </si>
  <si>
    <t>1.4. Europos Sąjungos ir kitos tarptautinės finansinės paramos lėšos (įtrauktos į savivaldybės biudžetą)</t>
  </si>
  <si>
    <t>1.5. Skolintos lėšos</t>
  </si>
  <si>
    <t>1.6. Ankstesnių metų likučiai</t>
  </si>
  <si>
    <t>IŠ VISO programai finansuoti pagal finansavimo šaltinius:</t>
  </si>
  <si>
    <t>2. Kiti šaltiniai, iš jų:</t>
  </si>
  <si>
    <t>2.1. Valstybės biudžeto lėšos</t>
  </si>
  <si>
    <t>2.2. Europos Sąjungos ir kitos tarptautinės paramos lėšos</t>
  </si>
  <si>
    <t>2.3. Kitų šaltinių lėšos</t>
  </si>
  <si>
    <t>Programos uždavinio, priemonės kodas ir požymis</t>
  </si>
  <si>
    <t>Uždavinio, priemonės pavadinimas, finansavimo šaltiniai</t>
  </si>
  <si>
    <t>2024-ųjų metų asignavimai ir kitos lėšos</t>
  </si>
  <si>
    <t>2025-ųjų metų asignavimai ir kitos lėšos</t>
  </si>
  <si>
    <t>2026-ųjų metų asignavimai ir kitos lėšos</t>
  </si>
  <si>
    <t>32</t>
  </si>
  <si>
    <t>Administravimo ir viešųjų paslaugų teikimo programa</t>
  </si>
  <si>
    <t>Sudaryti aktyvios ir sveikos gyvensenos sąlygas</t>
  </si>
  <si>
    <t>Visuomenės sveikatos biuro veiklos organizavimas, stiprinant visuomenės sveikatą ir vykdant jos stebėseną (monitoringą)</t>
  </si>
  <si>
    <t>Ugdymo įstaigų mokinių ir ikimokyklinukų visuomenės sveikatos priežiūros organizavimas</t>
  </si>
  <si>
    <t>Visuomenės sveikatos rėmimo specialiosios programos priemonių įgyvendinimas</t>
  </si>
  <si>
    <t>32.1.1.04.</t>
  </si>
  <si>
    <t>Projekto „Mažais žingsneliais – sveikos gyvensenos link“ įgyvendinimas</t>
  </si>
  <si>
    <t>Visuomenės psichikos sveikatos paslaugų prieinamumo bei ankstyvojo savižudžių atpažinimo ir kompleksinės pagalbos teikimo sistemos plėtojimas</t>
  </si>
  <si>
    <t>32.1.1.06.</t>
  </si>
  <si>
    <t>Integruotų priklausomybės ligų gydymo paslaugų kokybės ir prieinamumo gerinimo projekto vykdymas</t>
  </si>
  <si>
    <t xml:space="preserve"> Sveikatos kabinetų paslaugų kokybės gerinimo projekto įgyvendinimas</t>
  </si>
  <si>
    <t>Kokybiškų asmens sveikatos priežiūros, sveikatinimo ir švietėjiškų paslaugų plėtojimas</t>
  </si>
  <si>
    <t>Asmens sveikatos priežiūros įstaigų teikiamų paslaugų kokybės ir prieinamumo gerinimas</t>
  </si>
  <si>
    <t>32.1.1.10.</t>
  </si>
  <si>
    <t>Ambulatorinių sveikatos priežiūros paslaugų gerinimo tuberkulioze sergantiems asmenims projekto vykdymas</t>
  </si>
  <si>
    <t>32.1.1.11.</t>
  </si>
  <si>
    <t>Pasitikėjimo kabineto Alytuje projekto įgyvendinimas</t>
  </si>
  <si>
    <t>Asmens sveikatos priežiūros kokybės užtikrinimas</t>
  </si>
  <si>
    <t>Visuomenės sveikatos gerinimas</t>
  </si>
  <si>
    <t>Didinti socialinės paramos tikslingumą, prieinamumą, administravimo kokybę ir efektyvumą</t>
  </si>
  <si>
    <t>Būsto pritaikymas neįgaliesiems</t>
  </si>
  <si>
    <t>32.1.2.03.</t>
  </si>
  <si>
    <t>Būsto pritaikymas neįgaliems vaikams</t>
  </si>
  <si>
    <t>Ilgalaikės ir dienos socialinės globos paslaugų asmenims su negalia teikimas</t>
  </si>
  <si>
    <t>Maitinimo, transporto, laidojimo ir kitų socialinių paslaugų teikimas</t>
  </si>
  <si>
    <t>Mažinti socialinę atskirtį</t>
  </si>
  <si>
    <t>Socialinių pašalpų mokėjimas nepasiturintiems asmenims</t>
  </si>
  <si>
    <t>Vienkartinių, tikslinių, sąlyginių ir periodinių pašalpų nepasiturintiems asmenims teikimas</t>
  </si>
  <si>
    <t>Kompensacijų už šildymą, karštą ir geriamąjį vandenį nepasiturintiems asmenims mokėjimas</t>
  </si>
  <si>
    <t>Paramos mirties atveju teikimas</t>
  </si>
  <si>
    <t>Išmokų, tikslinių ir kitų kompensacijų mokėjimas</t>
  </si>
  <si>
    <t>Išmokų vaikams mokėjimas</t>
  </si>
  <si>
    <t>Socialinės paramos mokiniams teikimas</t>
  </si>
  <si>
    <t>Nemokamas mokinių maitinimas VšĮ Alytaus šv. Benedikto gimnazijoje</t>
  </si>
  <si>
    <t>Alytaus profesinio rengimo centro mokinių važiavimo išlaidų kompensavimas</t>
  </si>
  <si>
    <t>Socialinės paramos (kompensacijų, socialinių ir kitų išmokų) ir socialinių paslaugų administravimas</t>
  </si>
  <si>
    <t>Dalyvavimas vertinant asmens savarankiškumą kasdienėje veikloje VšĮ Alytaus miesto socialinių paslaugų centre</t>
  </si>
  <si>
    <t>Gyvenamojo būsto tikslinėms grupėms užtikrinimas</t>
  </si>
  <si>
    <t>Būsto nuomos ar išperkamosios būsto nuomos mokesčių dalies kompensacijų mokėjimas ir administravimas</t>
  </si>
  <si>
    <t>Kokybiškų socialinių paslaugų plėtra, sąlygų sudarymas socialinę riziką patyrusiam asmeniui (šeimai) ugdyti ar stiprinti gebėjimus ir galimybes spręsti savo socialines problemas, padėti įveikti socialinę atskirtį VšĮ Alytaus miesto socialinių paslaugų centre</t>
  </si>
  <si>
    <t>Asmeninės pagalbos neįgaliesiems teikimas</t>
  </si>
  <si>
    <t>Sąlygų sudarymas kiekvienam tėvų globos netekusiam vaikui išvengti institucinės globos, augti saugioje aplinkoje, gauti į individualius poreikius orientuotas bendruomenines paslaugas, skatinti socialinius ryšius ir integraciją (Alytaus miesto šeimos centras)</t>
  </si>
  <si>
    <t>Pabėgėlių iš Ukrainos priėmimo ir ankstyvos integracijos projekto įgyvendinimas</t>
  </si>
  <si>
    <t>Užtikrinti socialinių paslaugų kokybę, prieinamumą ir plėtrą</t>
  </si>
  <si>
    <t>Socialinių paslaugų teikimas Alytaus nakvynės namuose</t>
  </si>
  <si>
    <t>Socialinių paslaugų teikimas VšĮ Alytaus medicininės reabilitacijos ir sporto centre</t>
  </si>
  <si>
    <t>Socialinių ir sociokultūrinių paslaugų teikimas VšĮ Alytaus miesto bendruomenės centre</t>
  </si>
  <si>
    <t>VšĮ Alytaus poliklinikos kompleksinės (integralios, ambulatorinės, socialinės) pagalbos paslaugų, orientuotų į paslaugų gavėjo poreikius, teikimo asmens namuose plėtojimas</t>
  </si>
  <si>
    <t>Privataus ir viešojo sektoriaus pritraukimas teikti akredituotas socialinės globos ir priežiūros paslaugas</t>
  </si>
  <si>
    <t>32.1.4.06.</t>
  </si>
  <si>
    <t>Alytaus miesto bendruomeninių šeimos namų projekto įgyvendinimas (VšĮ Alytaus miesto bendruomenės centras)</t>
  </si>
  <si>
    <t>32.1.4.07.</t>
  </si>
  <si>
    <t>Šeimai artimos aplinkos sukūrimo Alytaus mieste projekto įgyvendinimas</t>
  </si>
  <si>
    <t>32.1.4.08.</t>
  </si>
  <si>
    <t>Supratingos pasienio bendruomenės projekto įgyvendinimas (VšĮ Alytaus miesto bendruomenės centras)</t>
  </si>
  <si>
    <t>Užimtumo didinimo programos įgyvendinimas</t>
  </si>
  <si>
    <t>Prekybos žmonėmis, smurto artimoje aplinkoje prevencija ir pagalbos teikimas nukentėjusiems asmenims</t>
  </si>
  <si>
    <t>32.1.4.11.</t>
  </si>
  <si>
    <t>Užimtumo skatinimo ir motyvavimo paslaugų nedirbantiems ir socialinę paramą gaunantiems asmenims modelio įgyvendinimo projekto įgyvendinimas</t>
  </si>
  <si>
    <t>Garantijų nuomininkams, iškeldintiems iš savininkams grąžintų namų, vykdymas</t>
  </si>
  <si>
    <t>Akredituotos vaikų dienos socialinės priežiūros organizavimas, teikimas ir administravimas</t>
  </si>
  <si>
    <t>Tarpinstitucinio koordinatoriaus veiklos vykdymas</t>
  </si>
  <si>
    <t>Kompleksinių paslaugų šeimai organizavimas ir teikimas Bendruomeniniuose šeimos namuose (VšĮ Alytaus miesto bendruomenės centras)</t>
  </si>
  <si>
    <t>Socialinių dirbtuvių paslaugos teikimas įgyvendinant projektą „Perėjimas nuo institucinės globos prie bendruomeninių paslaugų Sostinės regione, Vidurio ir Vakarų Lietuvos regione“</t>
  </si>
  <si>
    <t>Užtikrinti bendruomenės saugumą</t>
  </si>
  <si>
    <t>Saugios savivaldybės koncepcijos įgyvendinimas</t>
  </si>
  <si>
    <t>Ekstremaliųjų situacijų ir (arba) įvykių prevencija bei pasekmių likvidavimas</t>
  </si>
  <si>
    <t>Civilinės saugos administravimas</t>
  </si>
  <si>
    <t>Mobilizacijos, demobilizacijos, priimančios šalies paramos administravimas</t>
  </si>
  <si>
    <t>Teritorijų, kuriose būtina įgyvendinti triukšmo prevencijos ir mažinimo priemones, nustatymas ir įgyvendinimas</t>
  </si>
  <si>
    <t>Prevencinės programos „Saugi bendruomenė – saugus ir aš“ įgyvendinimas</t>
  </si>
  <si>
    <t>Gaisrų prevencijos Alytaus miesto savivaldybėje 2023-2025 metų programos įgyvendinimas</t>
  </si>
  <si>
    <t>Didinti savivaldybės valdymo efektyvumą ir teikiamų paslaugų kokybę</t>
  </si>
  <si>
    <t>Savivaldybės administracijos valdymo ir administracinės naštos mažinimo priemonių įgyvendinimas</t>
  </si>
  <si>
    <t>Savivaldybės administracijos vidaus ūkio priežiūra</t>
  </si>
  <si>
    <t>Informacinės sistemos modernizavimas, priežiūra  ir plėtra savivaldybės institucijose</t>
  </si>
  <si>
    <t>Paraiškų, investicijų projektų, galimybių studijų, tyrimų, analizių, planų ir kitos projektinės dokumentacijos rengimas</t>
  </si>
  <si>
    <t>32.2.1.05.</t>
  </si>
  <si>
    <t>Teikiamų paslaugų procesų tobulinimo ir asmenų aptarnavimo kokybės gerinimo Alytaus miesto savivaldybės administracijoje ir jai pavaldžiose įstaigose projekto vykdymas</t>
  </si>
  <si>
    <t>32.2.1.06.</t>
  </si>
  <si>
    <t>„TechRevolution 2.0“ projekto vykdymas</t>
  </si>
  <si>
    <t>Savivaldybės skolinių įsipareigojimų vykdymas</t>
  </si>
  <si>
    <t>Savivaldybės mero rezervo lėšų tikslingas panaudojimas</t>
  </si>
  <si>
    <t>Efektyvaus turto valdymo sistemos sukūrimas ir įgyvendinimas</t>
  </si>
  <si>
    <t>Savivaldybės įstaigų bendrųjų funkcijų centralizuotas atlikimas</t>
  </si>
  <si>
    <t>Savivaldybės įmonių ir įstaigų valdymo efektyvumo didinimas</t>
  </si>
  <si>
    <t>Apleistų pastatų ir kitų objektų stebėsena</t>
  </si>
  <si>
    <t>Valstybinių (valstybės perduotų savivaldybėms) funkcijų vykdymas ir administravimas</t>
  </si>
  <si>
    <t>Savivaldybės tarybos veiklos užtikrinimas</t>
  </si>
  <si>
    <t>Kontrolės ir audito tarnybos veiklos užtikrinimas</t>
  </si>
  <si>
    <t xml:space="preserve">Socialinės reabilitacijos paslaugų neįgaliesiems bendruomenėje teikimas ir materialinio nepritekliaus mažinimo programos koordinavimas </t>
  </si>
  <si>
    <t>Lėšų šaltiniai</t>
  </si>
  <si>
    <t>Iš jų: regioninių pažangos priemonių lėšos</t>
  </si>
  <si>
    <t>32.1.1. (T)</t>
  </si>
  <si>
    <t>32.1.1.13. (RPP)</t>
  </si>
  <si>
    <t>32.1.1.01. (TP)</t>
  </si>
  <si>
    <t>32.1.4.01. (TP)</t>
  </si>
  <si>
    <t>32.1.3.01. (TP)</t>
  </si>
  <si>
    <t>32.1.1.02. (TP)</t>
  </si>
  <si>
    <t>32.1.1.03. (TP)</t>
  </si>
  <si>
    <t>32.1.1.05. (TP)</t>
  </si>
  <si>
    <t>32.1.1.07. (TP)</t>
  </si>
  <si>
    <t>32.1.1.08. (TP)</t>
  </si>
  <si>
    <t>32.1.1.09. (TP)</t>
  </si>
  <si>
    <t>32.1.1.12. (TP)</t>
  </si>
  <si>
    <t>32.1.2. (T)</t>
  </si>
  <si>
    <t>32.1.2.01. (TP)</t>
  </si>
  <si>
    <t>32.1.2.02. (TP)</t>
  </si>
  <si>
    <t>32.1.2.04. (TP)</t>
  </si>
  <si>
    <t>32.1.2.05. (TP)</t>
  </si>
  <si>
    <t>32.1.3. (T)</t>
  </si>
  <si>
    <t>32.1.3.02. (TP)</t>
  </si>
  <si>
    <t>32.1.3.03. (TP)</t>
  </si>
  <si>
    <t>32.1.3.04. (TP)</t>
  </si>
  <si>
    <t>32.1.3.05. (TP)</t>
  </si>
  <si>
    <t>32.1.3.06. (TP)</t>
  </si>
  <si>
    <t>32.1.3.07. (TP)</t>
  </si>
  <si>
    <t>32.1.3.08. (TP)</t>
  </si>
  <si>
    <t>32.1.3.09. (TP)</t>
  </si>
  <si>
    <t>32.1.3.10. (TP)</t>
  </si>
  <si>
    <t>32.1.3.11. (TP)</t>
  </si>
  <si>
    <t>32.1.3.12. (TP)</t>
  </si>
  <si>
    <t>32.1.3.13. (TP)</t>
  </si>
  <si>
    <t>32.1.3.14. (TP)</t>
  </si>
  <si>
    <t>32.1.3.15. (TP)</t>
  </si>
  <si>
    <t>32.1.3.16. (TP)</t>
  </si>
  <si>
    <t>32.1.3.18. (TP)</t>
  </si>
  <si>
    <t>32.1.4. (T)</t>
  </si>
  <si>
    <t>32.1.4.16. (PP)</t>
  </si>
  <si>
    <t>32.1.4.02. (TP)</t>
  </si>
  <si>
    <t>32.1.4.03. (TP)</t>
  </si>
  <si>
    <t>32.1.4.04. (TP)</t>
  </si>
  <si>
    <t>32.1.4.05. (TP)</t>
  </si>
  <si>
    <t>32.1.4.09. (TP)</t>
  </si>
  <si>
    <t>32.1.4.10. (TP)</t>
  </si>
  <si>
    <t>32.1.4.12. (TP)</t>
  </si>
  <si>
    <t>32.1.4.15. (TP)</t>
  </si>
  <si>
    <t>32.1.4.13. (TP)</t>
  </si>
  <si>
    <t>32.1.4.14. (TP)</t>
  </si>
  <si>
    <t>32.1.5.06. (PP)</t>
  </si>
  <si>
    <t>32.1.5.07. (PP)</t>
  </si>
  <si>
    <t>32.1.5. (T)</t>
  </si>
  <si>
    <t>32.1.5.01. (TP)</t>
  </si>
  <si>
    <t>32.1.5.02. (TP)</t>
  </si>
  <si>
    <t>32.1.5.03. (TP)</t>
  </si>
  <si>
    <t>32.1.5.04. (TP)</t>
  </si>
  <si>
    <t>32.1.5.05. (TP)</t>
  </si>
  <si>
    <t>32.2.1. (T)</t>
  </si>
  <si>
    <t>32.2.1.01. (TP)</t>
  </si>
  <si>
    <t>32.2.1.02. (TP)</t>
  </si>
  <si>
    <t>32.2.1.03. (TP)</t>
  </si>
  <si>
    <t>32.2.1.04. (TP)</t>
  </si>
  <si>
    <t>32.2.1.07. (TP)</t>
  </si>
  <si>
    <t>32.2.1.08. (TP)</t>
  </si>
  <si>
    <t>32.2.1.09. (TP)</t>
  </si>
  <si>
    <t>32.2.1.10. (TP)</t>
  </si>
  <si>
    <t>32.2.1.11. (TP)</t>
  </si>
  <si>
    <t>32.2.1.12. (TP)</t>
  </si>
  <si>
    <t>32.2.1.13. (TP)</t>
  </si>
  <si>
    <t>32.2.1.15. (TP)</t>
  </si>
  <si>
    <t>32.2.1.14. (TP)</t>
  </si>
  <si>
    <t>Alytaus miesto savivaldybės 2024–2026 metų strateginio veiklos plano 2 priedo tęsinys</t>
  </si>
  <si>
    <t xml:space="preserve"> 2024–2026 metų 32 Administravimo ir viešųjų paslaugų teikimo programos  uždaviniai, priemonės, asignavimai ir kitos lėšos (tūkst. eurų)</t>
  </si>
  <si>
    <t>32 Administravimo ir viešųjų paslaugų teikimo programa</t>
  </si>
  <si>
    <t>Asignavimų valdytojas (-ai), kodas</t>
  </si>
  <si>
    <t>Alytaus miesto savivaldybės administracija, 01   188706935; Kontrolės ir audito tarnyba, 02   188640314; Visuomenės sveikatos biuras, 43   301768543; Likiškėlių progimnazija, 27 191056814; Lopšelis-darželis „Šaltinėlis“, 08   191053476; Lopšelis-darželis „Pušynėlis“, 03   291052560; Jotvingių gimnazija, 30   191056586; Lopšelis-darželis „Obelėlė“, 07   191053323; Lopšelis-darželis „Du gaideliai„ 11   191054578; Lopšelis-darželis „Vyturėlis„ 09   191054044; Šaltinių progimnazija, 20   191056390; Lopšelis-darželis „Girinukas“, 15   191055484; Drevinuko mokykla-darželis, 16   191054763; Lopšelis-darželis „Linelis“, 10   191054425; Volungės progimnazija, 26   191056629; Sakalėlio pradinė mokykla, 18   291054230; Lopšelis-darželis „Boružėlė“, 14   191055331; Dainavos progimnazija, 24   191056052; Lopšelis-darželis „Pasaka“, 04   191052755; Lopšelis-darželis „Volungėlė“, 13   191054959; Piliakalnio progimnazija, 23   191055865; Putinų gimnazija, 28   191056248; A. Ramanausko-Vanago gimnazija, 29   291055670; Dzūkijos mokykla, 21   91055527; Panemunės progimnazija, 22   191056771; Vilties mokykla-darželis, 17   191055146; Senamiesčio pradinė mokykla, 19   193313549; Lopšelis-darželis „Putinėlis“, 12   191054610; Lopšelis-darželis „Nykštukas“, 06   191053280; Lopšelis-darželis „Saulutė“, 05   191052940; Vidzgirio mokykla, 25   191056433; Alytaus miesto šeimos centras, 42   191056967; Nakvynės namai, 40   149938665; Alytaus miesto paslaugų centras, 45   304565434</t>
  </si>
  <si>
    <t>Programos koordinatorė</t>
  </si>
  <si>
    <t>Vidaus administravimo skyriaus vedėja Asta Kimantė, el. paštas asta.kimante@alytus.lt</t>
  </si>
  <si>
    <t>Vykdytojas (-ai)</t>
  </si>
  <si>
    <t>Architektūros, urbanistikos ir žemėtvarkos skyrius; Buhalterinės apskaitos skyrius; Civilinės metrikacijos skyrius; Informacinių ir ryšių technologijų skyrius; Socialinės paramos skyrius; Teisės skyrius; Vidaus administravimo skyrius; Vidaus ūkio skyrius; Viešųjų pirkimų skyrius; savivaldybės gydytojas; Viešosios tvarkos skyrius; Finansų ir investicijų skyrius; jaunimo reikalų koordinatorius; asmens duomenų apsaugos pareigūnas; Švietimo ir sporto skyrius; kalbos tvarkytojas; tarpinstitucinio bendradarbiavimo koordinatorius</t>
  </si>
  <si>
    <t>Programos įgyvendinimo laikotarpis</t>
  </si>
  <si>
    <t xml:space="preserve">Programa tęstinė, ją numatoma vykdyti 2024–2026 m. </t>
  </si>
  <si>
    <t xml:space="preserve">    </t>
  </si>
  <si>
    <t>Atsižvelgiant į opiausias Alytaus miesto gyventojų sveikatos problemas, skiriamos papildomos savivaldybės biudžeto lėšos psichinei sveikatai, ypač vaikų ir paauglių, gerinti. Ypatingas dėmesys kreipiamas į savižudybių prevenciją, reprodukcinę sveikatą, vaikų ir paauglių lytiškumo, pozityvios tėvystės ugdymą. Papildomai bus teikiamos paslaugos vaikams ir paaugliams, kurie susiduria su dažniausiais sveikatos, t. y.  raumenų ir skeleto sistemos, sutrikimais.</t>
  </si>
  <si>
    <t>Įgyvendinant priemonę užtikrinamas maitinimo ir transporto paslaugų teikimas, organizuojamas vienišų ir neatpažintų asmenų laidojimas.</t>
  </si>
  <si>
    <t>Įgyvendinant šią priemonę taip pat vykdomos savarankiškosios savivaldybės funkcijos – keleivių vežimo vietiniais maršrutais organizavimas, lengvatinio keleivių vežimo kompensacijų skaičiavimas ir mokėjimas.</t>
  </si>
  <si>
    <t>1. Vykdyti socialinio būsto fondo plėtrą perkant butus ir nuomojant juos asmenims ir (ar) šeimoms, turinčioms teisę į socialinį būstą.</t>
  </si>
  <si>
    <t>2. Teikti finansinę paramą pirmąjį būstą įsigyjančioms jaunoms šeimoms (parengtas Alytaus miesto savivaldybės finansinės paramos pirmąjį būstą įsigyjančioms jaunoms šeimoms teikimo tvarkos aprašas, jis taikomas jaunoms šeimoms, kurios įsigyja pirmąjį būstą Alytaus mieste, pasinaudodamos finansine paskata pagal Lietuvos Respublikos finansinės paskatos pirmąjį būstą įsigyjančioms jaunoms šeimoms įstatymą, ir nori pasinaudoti Alytaus miesto savivaldybės teikiama finansine parama).</t>
  </si>
  <si>
    <t>3. Vykdyti socialinio būsto fondo plėtrą išsinuomojant fiziniams ar juridiniams asmenims priklausančius butus ne trumpesniam kaip 5 metų laikotarpiui ir subnuomojant juos asmenims ir (ar) šeimoms, turinčioms teisę į socialinį būstą.</t>
  </si>
  <si>
    <t>4. Teikti papildomas lengvatas asmenims, paėmusiems lengvatinį būsto kreditą (pagal Lietuvos Respublikos Vyriausybės 1993-04-19 nutarimą Nr. 274 „Dėl Gyvenamųjų namų, butų, statybos arba pirkimo lengvatinio kreditavimo tvarkos patvirtinimo“ savivaldybė teikia papildomas lengvatas socialiai remtiniems asmenims, gavusiems lengvatinius kreditus).</t>
  </si>
  <si>
    <t>Įgyvendindamas priemonę VšĮ Alytaus miesto socialinių paslaugų centras teikia socialines paslaugas vaikams ir suaugusiems asmenims su negalia bei senyvo amžiaus asmenims, koordinuoja darbą su šeimomis, krizių centru.</t>
  </si>
  <si>
    <t xml:space="preserve">        Alytaus miesto šeimoms vieno langelio principu bus sudarytos galimybės gauti kompleksines paslaugas: psichosocialinę pagalbą, pozityvios tėvystės mokymus, individualias konsultacijas, mediacijos paslaugas, šeimos įgūdžių ugdymo ir sociokultūrines paslaugas bei vaikų priežiūros paslaugas tėvams.</t>
  </si>
  <si>
    <t>miesto savivaldybės gyventojus įsitraukti į saugios kaimynystės veiklų vykdymą teritorijose,</t>
  </si>
  <si>
    <t>kuriose nėra veikiančių saugios kaimynystės grupių (SKG), skatinti jas įkurti. Padidinti savisaugos iniciatyvas, savanorystės veiklą (policijos rėmėjai, jaunieji policijos rėmėjai, savanoriai) vykdančių ir su policija bendradarbiaujančių gyventojų skaičių.</t>
  </si>
  <si>
    <t xml:space="preserve">      1. Gerinti miesto valdymo ir teikiamų paslaugų kokybę stiprinant Savivaldybės administracijos, valstybės tarnautojų ir darbuotojų, dirbančių pagal darbo sutartis, kompetenciją.</t>
  </si>
  <si>
    <t xml:space="preserve">      2. Vertinti ir tobulinti vidaus kontrolę.</t>
  </si>
  <si>
    <t xml:space="preserve">      3. Rengti ir administruoti Lietuvos finansinės paramos, ES ir kitų tarptautinių programų lėšomis įgyvendinamus projektus.</t>
  </si>
  <si>
    <t xml:space="preserve">      4. Vykdyti savivaldybės skolinius įsipareigojimus.</t>
  </si>
  <si>
    <t xml:space="preserve">      5. Atnaujinti ir plėtoti informacinių ir ryšių technologijų infrastruktūrą.</t>
  </si>
  <si>
    <t xml:space="preserve">      6. Tobulinti savivaldybės veiklą, siekiant kompleksinio sprendimų priėmimo ir efektyvesnio funkcijų vykdymo.</t>
  </si>
  <si>
    <t xml:space="preserve">      7. Plėtoti visuotinės kokybės vadybos ir į rezultatus orientuoto valdymo principus.</t>
  </si>
  <si>
    <t xml:space="preserve">      8. Vykdyti savivaldybės ir jai pavaldžių įstaigų ir įmonių teikiamų viešųjų paslaugų vartotojų poreikių patenkinimo tyrimus.</t>
  </si>
  <si>
    <t xml:space="preserve">      9. Vykdyti priemones, mažinančias administracinę naštą.</t>
  </si>
  <si>
    <t xml:space="preserve">      10. Vykdyti teisės aktais nustatytas valstybines funkcijas.</t>
  </si>
  <si>
    <t xml:space="preserve">      11. Gerinti viešųjų paslaugų teikimo ir asmenų aptarnavimo kokybę.</t>
  </si>
  <si>
    <t>Vadovaujantis Korupcijos prevencijos įstatymu, užtikrinant realų ir veiksmingą korupcijos prevencijos teisinį reguliavimą, reikalinga šviesti, skatinti ir mokyti darbuotojus skaidraus ir atviro viešųjų  paslaugų teikimo, antikorupcinio sąmoningumo stiprinimo bei interesų konflikto valdymo savivaldybės administracijoje.</t>
  </si>
  <si>
    <t>Įgyvendinant administracinės naštos mažinimo priemones siekiama užtikrinti, kad kuo daugiau paslaugų (dokumentų formų) būtų perkelta į elektroninę erdvę, užtikrinti gyventojų informuotumą, gerinti gyventojų aptarnavimo kokybę, bendradarbiauti su kitomis įstaigomis ir nuolat nagrinėti savivaldybės teisės aktus, reglamentuojančius procesą, siekiant atsisakyti perteklinių veiksmų ir informacijos pateikimo.</t>
  </si>
  <si>
    <t>1. Ikimokyklinio ugdymo sąlygų gerinimas ir prieinamumo didinimas</t>
  </si>
  <si>
    <t>2. Alytaus Jaunimo parko ir aplinkinės teritorijos atgaivinimas</t>
  </si>
  <si>
    <t>3. Alytaus Sveikatos tako teritorijos ir prieigų (Kepyklos g.)  atgaivinimas</t>
  </si>
  <si>
    <t>4. Alytaus miesto bendrojo ugdymo mokyklų paslaugų prieinamumo didinimas</t>
  </si>
  <si>
    <t>5. Alytaus pramonės parko funkcionalumo didinimas</t>
  </si>
  <si>
    <t>6. Nemuno pakrantės teritorijos funkcionalumo didinimas</t>
  </si>
  <si>
    <t>7. VšĮ Alytaus sporto ir rekreacijos centro teikiamų paslaugų plėtra</t>
  </si>
  <si>
    <t>8. Pirmojo Alytaus pramonės zonos infrastruktūros plėtra ir pritaikymas pakitusiems verslo poreikiams</t>
  </si>
  <si>
    <t>9. Alytaus A. Jonyno ir Audėjų gatvių komercinės teritorijos infrastruktūros įrengimas</t>
  </si>
  <si>
    <t>10. Verslo plėtros skatinimas</t>
  </si>
  <si>
    <t>11. Alytaus Vidzgirio mikrorajono viešųjų erdvių humanizavimas</t>
  </si>
  <si>
    <t>1. Ekstremaliosioms situacijoms ir (arba) ekstremaliesiems įvykiams likviduoti, jų padariniams šalinti ir padarytiems nuostoliams iš dalies apmokėti.</t>
  </si>
  <si>
    <t xml:space="preserve"> 2. Gaisrų ir stichinių nelaimių padariniams likviduoti ir jų padarytiems nuostoliams iš dalies apmokėti.</t>
  </si>
  <si>
    <t>1. Registruoti nekilnojamojo turto objektus ir nuosavybės teises į juos (įskaitant nekilnojamojo turto objektų kadastrinių matavimų bylų sudarymą), tikslinti nekilnojamojo turto objektų kadastro ir registro duomenis (įskaitant nekilnojamojo turto objektų kadastrinių matavimų bylų sudarymą), organizuoti savivaldybės nekilnojamojo turto saugojimą, draudimą, vertinimą, likvidavimą ir kt.</t>
  </si>
  <si>
    <t>2. Išlaikyti, remontuoti, administruoti, eksploatuoti ir prižiūrėti laisvas ir ne tik savivaldybės negyvenamąsias patalpas.</t>
  </si>
  <si>
    <t>3. Išlaikyti ir remontuoti laisvas savivaldybės gyvenamąsias patalpas, dalyvauti renovuojant pastatus, vykdyti socialinio būsto plėtrą perkant butus.</t>
  </si>
  <si>
    <t xml:space="preserve">       1. Tvarko VSS skirtų savivaldybės biudžeto asignavimų ir kitų lėšų buhalterinę apskaitą pagal Viešojo sektoriaus apskaitos ir atskaitomybės standartus ir kitus Lietuvos Respublikos teisės aktus.</t>
  </si>
  <si>
    <t xml:space="preserve">       2. Sudaro biudžeto vykdymo ir finansines ataskaitas, mokesčių deklaracijas ir Valstybinio socialinio draudimo fondo biudžeto ataskaitas ir kitus buhalterinės apskaitos informacinius dokumentus teisės aktų nustatyta tvarka ir terminais.</t>
  </si>
  <si>
    <t xml:space="preserve">       3. Pagal VSS pateiktus duomenis apskaičiuoja VSS darbuotojams darbo užmokestį, gyventojų ir socialinio draudimo mokesčius, atlieka atsiskaitymus su tiekėjais, tvarko VSS paslaugų gavėjų apskaitą ir kt.</t>
  </si>
  <si>
    <t>1. Registruoti civilinės būklės aktus.</t>
  </si>
  <si>
    <t>2. Teikti valstybės garantuojamą pirminę teisinę pagalbą.</t>
  </si>
  <si>
    <t>3. Vykdyti valstybinės kalbos vartojimo ir taisyklingumo kontrolę.</t>
  </si>
  <si>
    <t>4. Tvarkyti Gyventojų registrą ir teikti duomenis valstybės registrams.</t>
  </si>
  <si>
    <t>5. Tvarkyti gyvenamosios vietos deklaravimo duomenis ir gyvenamosios vietos nedeklaravusių asmenų apskaitos  duomenis.</t>
  </si>
  <si>
    <t>7. Tvarkyti savivaldybei priskirtus archyvinius dokumentus.</t>
  </si>
  <si>
    <t>8. Valdyti, naudoti savivaldybei priskirtą valstybės žemę ir kitą valstybės turtą, disponuoti juo patikėjimo teise.</t>
  </si>
  <si>
    <t>9. Vykdyti žemės ūkio funkcijas.</t>
  </si>
  <si>
    <t>10. Nagrinėti  piliečių prašymus atkurti nuosavybės teises į išlikusį nekilnojamąjį turtą ir priimti sprendimus.</t>
  </si>
  <si>
    <t>11. Administruoti darbo rinkos politikos ir gyventojų užimtumo priemonių įgyvendinimą.</t>
  </si>
  <si>
    <t xml:space="preserve">        Kontrolės ir audito tarnyba prižiūri, ar teisėtai, efektyviai, ekonomiškai ir rezultatyviai valdomas ir naudojamas savivaldybės turtas bei patikėjimo teise valdomas valstybės turtas, kaip vykdomas savivaldybės biudžetas ir naudojami kiti piniginiai ištekliai.    </t>
  </si>
  <si>
    <t>Alytaus miesto savivaldybės 2024–2026 metų strateginio veiklos plano 2 priedas</t>
  </si>
  <si>
    <t>32 Programos uždaviniai, priemonės ir jų stebėsenos rodikliai</t>
  </si>
  <si>
    <t xml:space="preserve">
Stebėsenos rodiklio kodas</t>
  </si>
  <si>
    <t xml:space="preserve">
Stebėsenos rodiklio pavadinimas
(matavimo vnt.)</t>
  </si>
  <si>
    <t>Siektinos stebėsenos rodiklių reikšmės</t>
  </si>
  <si>
    <t>2024</t>
  </si>
  <si>
    <t>2025</t>
  </si>
  <si>
    <t>2026</t>
  </si>
  <si>
    <t>1</t>
  </si>
  <si>
    <t>2</t>
  </si>
  <si>
    <t>3</t>
  </si>
  <si>
    <t>4</t>
  </si>
  <si>
    <t>5</t>
  </si>
  <si>
    <t>32.1.1. Uždavinys. Sudaryti aktyvios ir sveikos gyvensenos sąlygas</t>
  </si>
  <si>
    <t>E-32.1.1.-1</t>
  </si>
  <si>
    <t>Gyventojų pasitenkinimas sveikatos priežiūros paslaugomis (procentai)</t>
  </si>
  <si>
    <t>E-32.1.1.-2</t>
  </si>
  <si>
    <t>Prevencinėmis priemonėmis išvengiamas mirtingumas (mirusiųjų skaičius) (žmogus)</t>
  </si>
  <si>
    <t>32.1.1.01. Priemonė. Visuomenės sveikatos biuro veiklos organizavimas, stiprinant visuomenės sveikatą ir vykdant jos stebėseną (monitoringą)</t>
  </si>
  <si>
    <t>R-32.1.1.01.-1</t>
  </si>
  <si>
    <t>Sveikatingumo veikloje dalyvavusių asmenų skaičius (žmogus)</t>
  </si>
  <si>
    <t>R-32.1.1.01.-2</t>
  </si>
  <si>
    <t>Surinktų visuomenės sveikatos stebėsenos duomenų ir rodiklių skaičius (vienetas)</t>
  </si>
  <si>
    <t>R-32.1.1.01.-3</t>
  </si>
  <si>
    <t>Žmonių, dalyvavusių privalomuose  mokymuose, skaičius (žmogus)</t>
  </si>
  <si>
    <t>R-32.1.1.01.-4</t>
  </si>
  <si>
    <t>Suaugusiųjų, kurie savo dabartinę sveikatos būklę vertina kaip gerą ar labai gerą, dalis (procentai)</t>
  </si>
  <si>
    <t>32.1.1.02. Priemonė. Ugdymo įstaigų mokinių ir ikimokyklinukų visuomenės sveikatos priežiūros organizavimas</t>
  </si>
  <si>
    <t>R-32.1.1.02.</t>
  </si>
  <si>
    <t>Ugdymo įstaigose vykdomos sveikatingumo veiklos dalyvių skaičius (žmogus)</t>
  </si>
  <si>
    <t>32.1.1.03. Priemonė. Visuomenės sveikatos rėmimo specialiosios programos priemonių įgyvendinimas</t>
  </si>
  <si>
    <t>R-32.1.1.03.-1</t>
  </si>
  <si>
    <t>R-32.1.1.03-2</t>
  </si>
  <si>
    <t>Įgyvendintų projektų skaičius (vienetas)</t>
  </si>
  <si>
    <t>32.1.1.05. Priemonė. Visuomenės psichikos sveikatos paslaugų prieinamumo bei ankstyvojo savižudžių atpažinimo ir kompleksinės pagalbos teikimo sistemos plėtojimas</t>
  </si>
  <si>
    <t>R-32.1.1.05.-1</t>
  </si>
  <si>
    <t>R-32.1.1.05.-2</t>
  </si>
  <si>
    <t>Savižudybių skaičius, tenkantis 100 tūkst. gyventojų (vienetas)</t>
  </si>
  <si>
    <t>32.1.1.07. Priemonė. Sveikatos kabinetų paslaugų kokybės gerinimo projekto įgyvendinimas</t>
  </si>
  <si>
    <t>R-32.1.1.07.-1</t>
  </si>
  <si>
    <t>Atnaujintų švietimo įstaigų sveikatos kabinetų skaičius (vienetas)</t>
  </si>
  <si>
    <t>R-32.1.1.07.-2</t>
  </si>
  <si>
    <t>Įsigytų metodinių priemonių komplektų skaičius (vienetas)</t>
  </si>
  <si>
    <t>32.1.1.08. Priemonė. Kokybiškų asmens sveikatos priežiūros, sveikatinimo ir švietėjiškų paslaugų plėtojimas</t>
  </si>
  <si>
    <t>R-32.1.1.08</t>
  </si>
  <si>
    <t>Asmenų, gavusių sveikatos priežiūros paslaugas, skaičius (žmogus)</t>
  </si>
  <si>
    <t>32.1.1.09. Priemonė. Asmens sveikatos priežiūros įstaigų teikiamų paslaugų kokybės ir prieinamumo gerinimas</t>
  </si>
  <si>
    <t>R-32.1.1.09.-1</t>
  </si>
  <si>
    <t>R-32.1.1.09.-2</t>
  </si>
  <si>
    <t>VšĮ Alytaus apskrities S. Kudirkos ligoninės aktyvaus gydymo lovų užimtumas (procentai)</t>
  </si>
  <si>
    <t>R-32.1.1.09.-3</t>
  </si>
  <si>
    <t>R-32.1.1.09.-4</t>
  </si>
  <si>
    <t>VšĮ Alytaus poliklinikos pasirašytų dalyvavimo projektuose sutarčių, pagal kurias ji gauna papildomą finansavimą, skaičius (vienetas)</t>
  </si>
  <si>
    <t>R-32.1.1.09.-5</t>
  </si>
  <si>
    <t>R-32.1.1.09.-6</t>
  </si>
  <si>
    <t>VšĮ Alytaus miesto savivaldybės pirminės sveikatos priežiūros centro pasirašytų sutarčių, pagal kurias jis gauna papildomą finansavimą, skaičius (vienetas)</t>
  </si>
  <si>
    <t>R-32.1.1.09.-7</t>
  </si>
  <si>
    <t>R-32.1.1.09.-8</t>
  </si>
  <si>
    <t>Finansuotų gydytojų ir rezidentų skaičius (žmogus)</t>
  </si>
  <si>
    <t>32.1.1.12. Priemonė. Asmens sveikatos priežiūros kokybės užtikrinimas</t>
  </si>
  <si>
    <t>R-32.1.1.12.-1</t>
  </si>
  <si>
    <t>Inicijuotų asmens būklės peržiūrėjimo bylų skaičius (vienetas)</t>
  </si>
  <si>
    <t>R-32.1.1.12.-2</t>
  </si>
  <si>
    <t>Priimtų sprendimų kreiptis į teismą skaičius (vienetas)</t>
  </si>
  <si>
    <t>R-32.1.1.12.-3</t>
  </si>
  <si>
    <t>Išnagrinėtų asmens būklės peržiūrėjimo bylų skaičius (vienetas)</t>
  </si>
  <si>
    <t>32.1.1.13. Priemonė. Visuomenės sveikatos gerinimas</t>
  </si>
  <si>
    <t>R-32.1.1.13.-1</t>
  </si>
  <si>
    <t>Paslaugas gavusių asmenų skaičius (žmogus)</t>
  </si>
  <si>
    <t>32.1.2. Uždavinys. Didinti socialinės paramos tikslingumą, prieinamumą, administravimo kokybę ir efektyvumą</t>
  </si>
  <si>
    <t>R-32.1.2.-1</t>
  </si>
  <si>
    <t>Savivaldybės teritorijoje teikiamų socialinių paslaugų rūšių skaičius (vienetas)</t>
  </si>
  <si>
    <t>R-32.1.2.-2</t>
  </si>
  <si>
    <t>Asmenų, kuriems suteiktos socialinės paslaugos, skaičius (žmogus)</t>
  </si>
  <si>
    <t xml:space="preserve">32.1.2.01. Priemonė. Socialinės reabilitacijos paslaugų neįgaliesiems bendruomenėje teikimas ir materialinio nepritekliaus mažinimo programos koordinavimas </t>
  </si>
  <si>
    <t>R-32.1.2.01.-1</t>
  </si>
  <si>
    <t>Akredituotas socialinės reabilitacijos paslaugas neįgaliesiems bendruomenėje teikiančių įstaigų skaičius (vienetas)</t>
  </si>
  <si>
    <t>R-32.1.2.01.-2</t>
  </si>
  <si>
    <t>Asmenų, kuriems teikiamos socialinės reabilitacijos paslaugos neįgaliesiems bendruomenėje, skaičius (žmogus)</t>
  </si>
  <si>
    <t>R-32.1.2.01.-3</t>
  </si>
  <si>
    <t>Materialinio  nepritekliaus mažinimo programos dalyvių skaičius (žmogus)</t>
  </si>
  <si>
    <t>32.1.2.02. Priemonė. Būsto pritaikymas neįgaliesiems</t>
  </si>
  <si>
    <t>R-32.1.2.02.-1</t>
  </si>
  <si>
    <t>Būstų, pritaikytų neįgaliesiems, skaičius (vienetas)</t>
  </si>
  <si>
    <t>R-32.1.2.02.-2</t>
  </si>
  <si>
    <t>Neįgaliųjų reikmėms pritaikytų būstų dalis palyginti su visais sąlygas atitinkančiais prašymais pritaikyti būstą neįgaliesiems (procentai)</t>
  </si>
  <si>
    <t>32.1.2.04. Priemonė. Ilgalaikės ir dienos socialinės globos paslaugų asmenims su negalia teikimas</t>
  </si>
  <si>
    <t>R-32.1.2.04.-1</t>
  </si>
  <si>
    <t>Asmenų su negalia, gaunančių ilgalaikės socialinės globos paslaugas, skaičius (žmogus)</t>
  </si>
  <si>
    <t>R-32.1.2.04.-2</t>
  </si>
  <si>
    <t>Asmenų, kuriems teikiamos dienos socialinės globos paslaugos, skaičius (žmogus)</t>
  </si>
  <si>
    <t>32.1.2.05. Priemonė. Maitinimo, transporto, laidojimo ir kitų socialinių paslaugų teikimas</t>
  </si>
  <si>
    <t>R-32.1.2.05.</t>
  </si>
  <si>
    <t>Asmenų, kuriems teikiamos transporto, maitinimo, laidojimo ir kt. socialinės paslaugos, skaičius (žmogus)</t>
  </si>
  <si>
    <t>32.1.3. Uždavinys. Mažinti socialinę atskirtį</t>
  </si>
  <si>
    <t>E-32.1.3.-1</t>
  </si>
  <si>
    <t>Socialinės pašalpos gavėjų ir skurstančių asmenų santykis (procentai)</t>
  </si>
  <si>
    <t>E-32.1.3.-2</t>
  </si>
  <si>
    <t>Ilgalaikių socialinės pašalpos gavėjų dalis tarp visų socialinės pašalpos gavėjų (procentai)</t>
  </si>
  <si>
    <t>32.1.3.01. Priemonė. Socialinių pašalpų mokėjimas nepasiturintiems asmenims</t>
  </si>
  <si>
    <t>R-32.1.3.01</t>
  </si>
  <si>
    <t>Paramos gavėjų skaičius (žmogus)</t>
  </si>
  <si>
    <t>32.1.3.02. Priemonė. Vienkartinių, tikslinių, sąlyginių ir periodinių pašalpų nepasiturintiems asmenims teikimas</t>
  </si>
  <si>
    <t>R-32.1.3.02.</t>
  </si>
  <si>
    <t>32.1.3.03. Priemonė. Kompensacijų už šildymą, karštą ir geriamąjį vandenį nepasiturintiems asmenims mokėjimas</t>
  </si>
  <si>
    <t>R-32.1.3.03.</t>
  </si>
  <si>
    <t>Kompensacijų gavėjų skaičius (žmogus)</t>
  </si>
  <si>
    <t>32.1.3.04. Priemonė. Paramos mirties atveju teikimas</t>
  </si>
  <si>
    <t>R-32.1.3.04.</t>
  </si>
  <si>
    <t>Paramą mirties atveju gavusių asmenų skaičius (žmogus)</t>
  </si>
  <si>
    <t>32.1.3.05. Priemonė. Išmokų, tikslinių ir kitų kompensacijų mokėjimas</t>
  </si>
  <si>
    <t>R-32.1.3.05.-1</t>
  </si>
  <si>
    <t>Vidutinis tikslinių kompensacijų gavėjų mėnesio skaičius (žmogus)</t>
  </si>
  <si>
    <t>R-32.1.3.05.-2</t>
  </si>
  <si>
    <t>Kompensacijų už lengvatinį keleivių vežimą skaičius (vienetas)</t>
  </si>
  <si>
    <t>32.1.3.06. Priemonė. Išmokų vaikams mokėjimas</t>
  </si>
  <si>
    <t>R-32.1.3.06.-1</t>
  </si>
  <si>
    <t>Išmokas gavusių asmenų skaičius (žmogus)</t>
  </si>
  <si>
    <t>R-32.1.3.06.-2</t>
  </si>
  <si>
    <t>32.1.3.07. Priemonė. Socialinės paramos mokiniams teikimas</t>
  </si>
  <si>
    <t>R-32.1.3.07.-1</t>
  </si>
  <si>
    <t>Mokinių, gaunančių nemokamą maitinimą, vidutinis skaičius per mėnesį (žmogus)</t>
  </si>
  <si>
    <t>R-32.1.3.07.-2</t>
  </si>
  <si>
    <t>Mokinių, gaunančių paramą mokinio reikmenims įsigyti, skaičius (žmogus)</t>
  </si>
  <si>
    <t>32.1.3.08. Priemonė. Nemokamas mokinių maitinimas VšĮ Alytaus šv. Benedikto gimnazijoje</t>
  </si>
  <si>
    <t>R-32.1.3.08.</t>
  </si>
  <si>
    <t>32.1.3.09. Priemonė. Alytaus profesinio rengimo centro mokinių važiavimo išlaidų kompensavimas</t>
  </si>
  <si>
    <t>R-32.1.3.09.</t>
  </si>
  <si>
    <t>32.1.3.10. Priemonė. Socialinės paramos (kompensacijų, socialinių ir kitų išmokų) ir socialinių paslaugų administravimas</t>
  </si>
  <si>
    <t>R-32.1.3.10.</t>
  </si>
  <si>
    <t>Funkcijos įgyvendinimas (procentai)</t>
  </si>
  <si>
    <t>32.1.3.11. Priemonė. Dalyvavimas vertinant asmens savarankiškumą kasdienėje veikloje VšĮ Alytaus miesto socialinių paslaugų centre</t>
  </si>
  <si>
    <t>R-32.1.3.11.</t>
  </si>
  <si>
    <t>Vidutinis asmenų, kuriems atliktas savarankiškumo vertinimas, skaičius per mėnesį (žmogus)</t>
  </si>
  <si>
    <t>32.1.3.12. Priemonė. Gyvenamojo būsto tikslinėms grupėms užtikrinimas</t>
  </si>
  <si>
    <t>R-32.1.3.12.-1</t>
  </si>
  <si>
    <t>Nupirktų per metus butų skaičius (vienetas)</t>
  </si>
  <si>
    <t>R-32.1.3.12.-2</t>
  </si>
  <si>
    <t>Išsinuomotų per metus butų skaičius (vienetas)</t>
  </si>
  <si>
    <t>R-32.1.3.12.-3</t>
  </si>
  <si>
    <t>Funkcijų įgyvendinimas teikiant papildomas lengvatas asmenims, paėmusiems lengvatinį būsto kreditą (procentai)</t>
  </si>
  <si>
    <t>R-32.1.3.12.-4</t>
  </si>
  <si>
    <t>Vidutinė socialinio būsto laukimo trukmė (metai)</t>
  </si>
  <si>
    <t>R-32.1.3.12.-5</t>
  </si>
  <si>
    <t>Laukiančiųjų soc. būsto eilės šeimų sumažėjimas (procentai)</t>
  </si>
  <si>
    <t>R-32.1.3.12.-6</t>
  </si>
  <si>
    <t>Suteikta finansinė parama pirmąjį būstą įsigyjančioms jaunoms šeimoms nuo turinčių teisę ją gauti (procentai)</t>
  </si>
  <si>
    <t>32.1.3.13. Priemonė. Būsto nuomos ar išperkamosios būsto nuomos mokesčių dalies kompensacijų mokėjimas ir administravimas</t>
  </si>
  <si>
    <t>R-32.1.3.13.</t>
  </si>
  <si>
    <t>Asmenų (šeimų), gavusių būsto nuomos ar išperkamosios būsto nuomos mokesčio dalies kompensaciją, skaičius (vienetas)</t>
  </si>
  <si>
    <t>32.1.3.14. Priemonė. Kokybiškų socialinių paslaugų plėtra, sąlygų sudarymas socialinę riziką patyrusiam asmeniui (šeimai) ugdyti ar stiprinti gebėjimus ir galimybes spręsti savo socialines problemas, padėti įveikti socialinę atskirtį VšĮ Alytaus miesto socialinių paslaugų centre</t>
  </si>
  <si>
    <t>R-32.1.3.14.-1</t>
  </si>
  <si>
    <t>Vidutinis pagalbos namuose paslaugų gavėjų mėnesio skaičius (žmogus)</t>
  </si>
  <si>
    <t>R-32.1.3.14.-2</t>
  </si>
  <si>
    <t>Šeimos krizių centre apgyvendintų šeimų (ir vaiko laikinoji priežiūra) skaičius (žmogus)</t>
  </si>
  <si>
    <t>R-32.1.3.14.-3</t>
  </si>
  <si>
    <t>R-32.1.3.14.-4</t>
  </si>
  <si>
    <t>R-32.1.3.14.-5</t>
  </si>
  <si>
    <t>Asmenų, kuriems suteiktos laikino atokvėpio paslaugos, skaičius per metus (žmogus)</t>
  </si>
  <si>
    <t>R-32.1.3.14.-6</t>
  </si>
  <si>
    <t>Šeimų, kurioms taikoma atvejo vadyba, skaičius per mėnesį (vienetas)</t>
  </si>
  <si>
    <t>R-32.1.3.14.-7</t>
  </si>
  <si>
    <t>Šeimų, kurioms užbaigta atvejo vadyba, skaičius per mėnesį (vienetas)</t>
  </si>
  <si>
    <t>R-32.1.3.14.-8</t>
  </si>
  <si>
    <t>Socialinių darbuotojų ir jų padėjėjų, teikiančių socialinę priežiūrą šeimoms, pareigybių skaičius (vienetas)</t>
  </si>
  <si>
    <t>R-32.1.3.14.-9</t>
  </si>
  <si>
    <t>Vidutinis asmenų (šeimų), kuriems (kurioms) teikiama paslauga, gavėjų skaičius per mėnesį (žmogus)</t>
  </si>
  <si>
    <t>32.1.3.15. Priemonė. Asmeninės pagalbos neįgaliesiems teikimas</t>
  </si>
  <si>
    <t>R-32.1.3.15.</t>
  </si>
  <si>
    <t>Vidutinis asmenų, kuriems suteikta pagalba, skaičius (žmogus)</t>
  </si>
  <si>
    <t>32.1.3.16. Priemonė. Sąlygų sudarymas kiekvienam tėvų globos netekusiam vaikui išvengti institucinės globos, augti saugioje aplinkoje, gauti į individualius poreikius orientuotas bendruomenines paslaugas, skatinti socialinius ryšius ir integraciją (Alytaus miesto šeimos centras)</t>
  </si>
  <si>
    <t>R-32.1.3.16.-1</t>
  </si>
  <si>
    <t>R-32.1.3.16.-2</t>
  </si>
  <si>
    <t>Nuolatinių globotojų, teikiančių vaikų socialinės priežiūros paslaugas, skaičius (žmogus)</t>
  </si>
  <si>
    <t>R-32.1.3.16.-3</t>
  </si>
  <si>
    <t>Vidutinis bendruomeniniuose vaikų globos namuose gyvenančių vaikų skaičius (žmogus)</t>
  </si>
  <si>
    <t>R-32.1.3.16.-4</t>
  </si>
  <si>
    <t>Vaikų, laikinai ir nuolat globojanų (rūpinamų) šeimos aplinkoje, dalis nuo visų laikinoje ir nuolatinėje globoje (rūpyboje) esančių vaikų skaičius (procentai)</t>
  </si>
  <si>
    <t>R-32.1.3.16.-5</t>
  </si>
  <si>
    <t>R-32.1.3.16.-6</t>
  </si>
  <si>
    <t>Vidutinis vaikų, kuriems teikiama laikinoji ir nuolatinė globa Alytaus miesto šeimos centre, skaičius per mėnesį (žmogus)</t>
  </si>
  <si>
    <t>R-32.1.3.16.-7</t>
  </si>
  <si>
    <t>Alytaus miesto savivaldybėje globojamų vaikų, kuriems teikiamos Alytaus miesto šeimos centro paslaugos, skaičius (žmogus)</t>
  </si>
  <si>
    <t>R-32.1.3.16.-8</t>
  </si>
  <si>
    <t>Budinčių globotojų, teikiančių vaikų socialinės priežiūros paslaugas, skaičius (žmogus)</t>
  </si>
  <si>
    <t>32.1.3.18. Priemonė. Pabėgėlių iš Ukrainos priėmimo ir ankstyvos integracijos projekto įgyvendinimas</t>
  </si>
  <si>
    <t>R-32.1.3.18.-1</t>
  </si>
  <si>
    <t>R-32.1.3.18.-2</t>
  </si>
  <si>
    <t>R-32.1.3.18.-3</t>
  </si>
  <si>
    <t>R-32.1.3.18.-4</t>
  </si>
  <si>
    <t>R-32.1.3.18.-5</t>
  </si>
  <si>
    <t>32.1.4. Uždavinys. Užtikrinti socialinių paslaugų kokybę, prieinamumą ir plėtrą</t>
  </si>
  <si>
    <t>R-32.1.4.</t>
  </si>
  <si>
    <t>Socialinės paramos veiksmingumo indeksas (skalė nuo 1 iki 10) (vienetas)</t>
  </si>
  <si>
    <t>32.1.4.01. Priemonė. Socialinių paslaugų teikimas Alytaus nakvynės namuose</t>
  </si>
  <si>
    <t>R-32.1.4.01.-1</t>
  </si>
  <si>
    <t>Savarankiško gyvenimo namų paslaugų gavėjų kaita (procentai)</t>
  </si>
  <si>
    <t>R-32.1.4.01.-2</t>
  </si>
  <si>
    <t>Vidutinis apgyvendinimo nakvynės namuose paslaugos gavėjų skaičius per mėnesį (žmogus)</t>
  </si>
  <si>
    <t>R-32.1.4.01.-3</t>
  </si>
  <si>
    <t>Vidutinis apgyvendinimo savarankiško gyvenimo namuose paslaugos gavėjų skaičius per mėnesį (žmogus)</t>
  </si>
  <si>
    <t>R-32.1.4.01.-4</t>
  </si>
  <si>
    <t>Vidutinis asmenų, kuriems teikiamos socialinės integracijos paslaugos grįžus iš pataisos įstaigų, skaičius per mėnesį (žmogus)</t>
  </si>
  <si>
    <t>R-32.1.4.01.-5</t>
  </si>
  <si>
    <t>Vidutinis laikino apnakvindinimo paslaugos gavėjų skaičius per mėnesį (žmogus)</t>
  </si>
  <si>
    <t>32.1.4.02. Priemonė. Socialinių paslaugų teikimas VšĮ Alytaus medicininės reabilitacijos ir sporto centre</t>
  </si>
  <si>
    <t>R-32.1.4.02.</t>
  </si>
  <si>
    <t>Vidutinis asmenų, kuriems teikiama paslauga, gavėjų skaičius per mėnesį (žmogus)</t>
  </si>
  <si>
    <t>32.1.4.03. Priemonė. Socialinių ir sociokultūrinių paslaugų teikimas VšĮ Alytaus miesto bendruomenės centre</t>
  </si>
  <si>
    <t>R-32.1.4.03.-1</t>
  </si>
  <si>
    <t>Vidutinis asmenų, kuriems teikiamos prevencinės paslaugos, skaičius (žmogus)</t>
  </si>
  <si>
    <t>R-32.1.4.03.-2</t>
  </si>
  <si>
    <t>Vidutinis suaugusiems teikiamų paslaugų gavėjų mėnesio skaičius (žmogus)</t>
  </si>
  <si>
    <t>R-32.1.4.03.3</t>
  </si>
  <si>
    <t>Vidutinis vaikų ir jaunimo dienos centro lankytojų mėnesio skaičius (žmogus)</t>
  </si>
  <si>
    <t>32.1.4.04. Priemonė. VšĮ Alytaus poliklinikos kompleksinės (integralios, ambulatorinės, socialinės) pagalbos paslaugų, orientuotų į paslaugų gavėjo poreikius, teikimo asmens namuose plėtojimas</t>
  </si>
  <si>
    <t>R-32.1.4.04.-1</t>
  </si>
  <si>
    <t>Vidutinis asmenų, kuriems teikiamos dienos socialinės globos paslaugos, skaičius per mėnesį (žmogus)</t>
  </si>
  <si>
    <t>R-32.1.4.04.-2</t>
  </si>
  <si>
    <t>Vidutinis asmenų, kuriems teikiama integrali pagalba, skaičius per mėnesį (žmogus)</t>
  </si>
  <si>
    <t>32.1.4.05. Priemonė. Privataus ir viešojo sektoriaus pritraukimas teikti akredituotas socialinės globos ir priežiūros paslaugas</t>
  </si>
  <si>
    <t>R-32.1.4.05.-1</t>
  </si>
  <si>
    <t>Akredituotas socialines paslaugas teikiančių įstaigų skaičius (vienetas)</t>
  </si>
  <si>
    <t>R-32.1.4.05.-2</t>
  </si>
  <si>
    <t>Asmenų, kuriems suteiktos paslaugos, skaičius (žmogus)</t>
  </si>
  <si>
    <t>32.1.4.09. Priemonė. Užimtumo didinimo programos įgyvendinimas</t>
  </si>
  <si>
    <t>R-32.1.4.09-1</t>
  </si>
  <si>
    <t>Dalyvavusių asmenų skaičius (žmogus)</t>
  </si>
  <si>
    <t>R-32.1.4.09.-2</t>
  </si>
  <si>
    <t>R-32.1.4.09.-3</t>
  </si>
  <si>
    <t>Įdarbintų asmenų skaičius (žmogus)</t>
  </si>
  <si>
    <t>R-32.1.4.09.-4</t>
  </si>
  <si>
    <t>Asmenų, kurie pasibaigus Užimtumo didinimo programai per 3 mėnesius dirbs arba vykdys savarankišką veiklą, dalis iš Užimtumo didinimo programos dalyvių skaičiaus (procentai)</t>
  </si>
  <si>
    <t>32.1.4.10. Priemonė. Prekybos žmonėmis, smurto artimoje aplinkoje prevencija ir pagalbos teikimas nukentėjusiems asmenims</t>
  </si>
  <si>
    <t>R-32.1.4.10</t>
  </si>
  <si>
    <t>Įgyvendintų projektų /priemonių skaičius (vienetas)</t>
  </si>
  <si>
    <t>32.1.4.12. Priemonė. Garantijų nuomininkams, iškeldintiems iš savininkams grąžintų namų, vykdymas</t>
  </si>
  <si>
    <t>R-32.1.4.12.</t>
  </si>
  <si>
    <t>Funkcijų įgyvendinimas teikiant būsto nuomos ar išperkamosios būsto nuomos mokesčių dalies kompensacijas (procentai)</t>
  </si>
  <si>
    <t>32.1.4.13. Priemonė. Akredituotos vaikų dienos socialinės priežiūros organizavimas, teikimas ir administravimas</t>
  </si>
  <si>
    <t>R-32.1.4.13.-1</t>
  </si>
  <si>
    <t>Vidutinis dienos centruose paslaugas gavusių vaikų skaičius (žmogus)</t>
  </si>
  <si>
    <t>R-32.1.4.13.-2</t>
  </si>
  <si>
    <t>Akredituotas vaikų dienos socialinės priežiūros paslaugas teikiančių įstaigų skaičius (vienetas)</t>
  </si>
  <si>
    <t>R-32.1.4.13.3</t>
  </si>
  <si>
    <t>Dienos centruose paslaugas gavusių vaikų dalis tarp visų mokyklinio amžiaus vaikų (procentai)</t>
  </si>
  <si>
    <t>32.1.4.14. Priemonė. Tarpinstitucinio koordinatoriaus veiklos vykdymas</t>
  </si>
  <si>
    <t>R-32.1.4.14.-1</t>
  </si>
  <si>
    <t>Pagalbos priemonių, skirtų vaikui ir šeimai (minimali, vidutinė, koordinuota pagalba ir pavienės paslaugos), skaičius (vienetas)</t>
  </si>
  <si>
    <t>R-32.1.4.14.-2</t>
  </si>
  <si>
    <t>Mokymų Alytaus miesto savivaldybės administracijos vaiko gerovės komisijos nariams skaičius (vienetas)</t>
  </si>
  <si>
    <t>R-32.1.4.14.-3</t>
  </si>
  <si>
    <t>Kompleksiškai teikiamą pagalbą gavusių mokinių ir tėvų dalis nuo visų mokinių ir tėvų (procentai)</t>
  </si>
  <si>
    <t>32.1.4.15. Priemonė. Kompleksinių paslaugų šeimai organizavimas ir teikimas Bendruomeniniuose šeimos namuose (VšĮ Alytaus miesto bendruomenės centras)</t>
  </si>
  <si>
    <t>R-32.1.4.15.-1</t>
  </si>
  <si>
    <t>Konsultacijų bendruomeniniuose šeimos namuose skaičius (vienetas)</t>
  </si>
  <si>
    <t>R-32.1.4.15.-2</t>
  </si>
  <si>
    <t>Kompleksines paslaugas gavusių asmenų skaičius (žmogus)</t>
  </si>
  <si>
    <t>R-32.1.4.16.</t>
  </si>
  <si>
    <t>32.1.5. Uždavinys. Užtikrinti bendruomenės saugumą</t>
  </si>
  <si>
    <t>E-32.1.5</t>
  </si>
  <si>
    <t>Vidutinis miesto viešosios tvarkos ir rimties užtikrinimo vertinimas (balai iš 10) (balas)</t>
  </si>
  <si>
    <t>32.1.5.01. Priemonė. Saugios savivaldybės koncepcijos įgyvendinimas</t>
  </si>
  <si>
    <t>R-32.1.5.01.-1</t>
  </si>
  <si>
    <t>Bendrų projektų su policija skaičius (vienetas)</t>
  </si>
  <si>
    <t>R-32.1.5.01.-2</t>
  </si>
  <si>
    <t>Policijos rėmėjų skaičius (žmogus)</t>
  </si>
  <si>
    <t>R-32.1.5.01.-3</t>
  </si>
  <si>
    <t>Saugios kaimynystės grupių skaičius (vienetas)</t>
  </si>
  <si>
    <t>R-32.1.5.01.-4</t>
  </si>
  <si>
    <t>Stebėjimo kamerų skaičius (vienetas)</t>
  </si>
  <si>
    <t>32.1.5.02. Priemonė. Ekstremaliųjų situacijų ir (arba) įvykių prevencija bei pasekmių likvidavimas</t>
  </si>
  <si>
    <t>R-32.1.5.02.</t>
  </si>
  <si>
    <t>Aprūpinimas reikalingomis prekėmis ir paslaugomis, siekiant suvaldyti ekstremalias situacijas (procentai)</t>
  </si>
  <si>
    <t>32.1.5.03. Priemonė. Civilinės saugos administravimas</t>
  </si>
  <si>
    <t>R-32.1.5.03.-1</t>
  </si>
  <si>
    <t>Gyventojų perspėjimo ir informavimo sirenomis sistema informuotų gyventojų dalis pagal sirenų išdėstymą ir jų technines galimybes (procentai)</t>
  </si>
  <si>
    <t>R-32.1.5.03.-2</t>
  </si>
  <si>
    <t>Civilinės saugos švietimo klausimais mokytų ūkio subjektų atsakingų specialistų skaičius (žmogus)</t>
  </si>
  <si>
    <t>R-32.1.5.03.-3</t>
  </si>
  <si>
    <t>Savivaldybės pasirengimo reaguoti į ekstremalias situacijas lygis, ne žemesnis kaip (procentai)</t>
  </si>
  <si>
    <t>32.1.5.04. Priemonė. Mobilizacijos, demobilizacijos, priimančios šalies paramos administravimas</t>
  </si>
  <si>
    <t>R-32.1.5.04.-1</t>
  </si>
  <si>
    <t>Parengtų (patikslintų) mobilizacijos planų skaičius (vienetas)</t>
  </si>
  <si>
    <t>R-32.1.5.04.-2</t>
  </si>
  <si>
    <t>Įgyvendintų savivaldybėms teisės aktuose nustatytų priemonių, vykdant savivaldybėms perduotą valstybinę funkciją – dalyvavimą rengiant ir vykdant mobilizaciją, demobilizaciją, priimančiosios šalies paramą, procentas, palyginti su visu teisės aktuose nustatytų priemonių skaičiumi (procentai)</t>
  </si>
  <si>
    <t>32.1.5.05. Priemonė. Teritorijų, kuriose būtina įgyvendinti triukšmo prevencijos ir mažinimo priemones, nustatymas ir įgyvendinimas</t>
  </si>
  <si>
    <t>R-32.1.05.05.-1</t>
  </si>
  <si>
    <t>R-32.1.5.05.-2</t>
  </si>
  <si>
    <t>Parengtas žemėlapis (vienetas)</t>
  </si>
  <si>
    <t>32.1.5.06. Priemonė. Prevencinės programos „Saugi bendruomenė – saugus ir aš“ įgyvendinimas</t>
  </si>
  <si>
    <t>R-32.1.5.06.</t>
  </si>
  <si>
    <t>R-32.1.5.07.</t>
  </si>
  <si>
    <t>Įgyvendintų gaisrų prevencijos priemonių (akcijų) skaičius (vienetas)</t>
  </si>
  <si>
    <t>32.2.1. Uždavinys. Didinti savivaldybės valdymo efektyvumą ir teikiamų paslaugų kokybę</t>
  </si>
  <si>
    <t>E-32.2.1</t>
  </si>
  <si>
    <t>Savivaldybės administracijos darbuotojų, per metus tobulinusių kvalifikaciją, dalis (procentai)</t>
  </si>
  <si>
    <t>32.2.1.01. Priemonė. Savivaldybės administracijos valdymo ir administracinės naštos mažinimo priemonių įgyvendinimas</t>
  </si>
  <si>
    <t>R-32.2.1.01.-1</t>
  </si>
  <si>
    <t>Įdiegtų informacinių sistemų, mažinančių administracinę naštą, skaičius (vienetas)</t>
  </si>
  <si>
    <t>R-32.2.1.01.-2</t>
  </si>
  <si>
    <t>Elektroniniu būdu teikiamų paslaugų dalis nuo visų teikiamų paslaugų (procentai)</t>
  </si>
  <si>
    <t>R-32.2.1.01.-3</t>
  </si>
  <si>
    <t>Elektroninių paslaugų dalis skaičiuojant nuo galimų užsakyti elektroniniu būdu paslaugų (procentai)</t>
  </si>
  <si>
    <t>R-32.2.1.01.-4</t>
  </si>
  <si>
    <t>Optimizuotų paslaugų procesų dalis (procentai)</t>
  </si>
  <si>
    <t>R-32.2.1.01.-5</t>
  </si>
  <si>
    <t>Viešintų teisės aktų ir jų projektų nustatyta tvarka dalis (procentai)</t>
  </si>
  <si>
    <t>R-32.2.1.01.-6</t>
  </si>
  <si>
    <t>Nustatytų asmens duomenų pažeidimų dalis nuo visų nagrinėtų atvejų (procentai)</t>
  </si>
  <si>
    <t>R-32.2.1.01.-7</t>
  </si>
  <si>
    <t>Nustatyta veiksmų korupcijos apraiškoms pasireikšti  (procentai)</t>
  </si>
  <si>
    <t>R-32.2.1.01.-8</t>
  </si>
  <si>
    <t>Vieno valstybės tarnautojo kvalifikacijos kėlimo (vidinio ir išorinio) dienų skaičius (diena)</t>
  </si>
  <si>
    <t>R-32.2.1.01.-9</t>
  </si>
  <si>
    <t>Asmenų prašymų nagrinėjimo laikas (darbo diena)</t>
  </si>
  <si>
    <t>R-32.2.1.01.-10</t>
  </si>
  <si>
    <t>Savivaldybės administracijos darbuotojų kaita, ne didesnė negu (procentai)</t>
  </si>
  <si>
    <t>32.2.1.02. Priemonė. Savivaldybės administracijos vidaus ūkio priežiūra</t>
  </si>
  <si>
    <t>R-32.2.1.02.-1</t>
  </si>
  <si>
    <t>Išlaikomų transporto priemonių skaičius (vienetas)</t>
  </si>
  <si>
    <t>R-32.2.1.02.-2</t>
  </si>
  <si>
    <t>Administracijos patalpų ir transporto priemonių išlaikymas ir priežiūra (procentai)</t>
  </si>
  <si>
    <t>32.2.1.03. Priemonė. Informacinės sistemos modernizavimas, priežiūra  ir plėtra savivaldybės institucijose</t>
  </si>
  <si>
    <t>R-32.2.1.03.-1</t>
  </si>
  <si>
    <t>Viešųjų erdvių, kuriuose naudojamas belaidis internetas, skaičius (vienetas)</t>
  </si>
  <si>
    <t>R-32.2.1.03.-2</t>
  </si>
  <si>
    <t>Prižiūrimų informacinių sistemų skaičius (vienetas)</t>
  </si>
  <si>
    <t>R-32.2.1.03.-3</t>
  </si>
  <si>
    <t>Kompiuterinė darbo vietų įranga, ne senesnė nei 7 metų (vienetas)</t>
  </si>
  <si>
    <t>32.2.1.04. Priemonė. Paraiškų, investicijų projektų, galimybių studijų, tyrimų, analizių, planų ir kitos projektinės dokumentacijos rengimas</t>
  </si>
  <si>
    <t>R-32.2.1.04.</t>
  </si>
  <si>
    <t>Parengtos projektinės dokumentacijos skaičius (vienetas)</t>
  </si>
  <si>
    <t>32.2.1.07. Priemonė. Savivaldybės skolinių įsipareigojimų vykdymas</t>
  </si>
  <si>
    <t>R-32.2.1.07.</t>
  </si>
  <si>
    <t>Finansinių įsipareigojimų vykdymas (procentai)</t>
  </si>
  <si>
    <t>32.2.1.09. Priemonė. Efektyvaus turto valdymo sistemos sukūrimas ir įgyvendinimas</t>
  </si>
  <si>
    <t>R-32.2.1.09.-1</t>
  </si>
  <si>
    <t>Nenaudojamo nekilnojamojo turto dalis nuo viso savivaldybės nekilnojamojo turto dalies (procentai)</t>
  </si>
  <si>
    <t>R-32.2.1.09.-2</t>
  </si>
  <si>
    <t>Renovuotų per metus pastatų, kuriuose savivaldybė turi būstų, skaičius (vienetas)</t>
  </si>
  <si>
    <t>R-32.2.1.09.-3</t>
  </si>
  <si>
    <t>Įregistruotų gatvių dalis nuo visų galimų įregistruoti gatvių dalies (procentai)</t>
  </si>
  <si>
    <t>R-32.2.1.09.-4</t>
  </si>
  <si>
    <t>Įveiklinto nekilnojamojo turto dalis nuo viso galimo įveiklinti nekilnojamojo turto (procentai)</t>
  </si>
  <si>
    <t>32.2.1.10. Priemonė. Savivaldybės įstaigų bendrųjų funkcijų centralizuotas atlikimas</t>
  </si>
  <si>
    <t>R-33.2.1.10.</t>
  </si>
  <si>
    <t>Savivaldybės įstaigų, kurioms teikiamos buhalterinės apskaitos paslaugos, skaičius (vienetas)</t>
  </si>
  <si>
    <t>32.2.1.11. Priemonė. Savivaldybės įmonių ir įstaigų valdymo efektyvumo didinimas</t>
  </si>
  <si>
    <t>R-32.2.1.11.</t>
  </si>
  <si>
    <t>Savivaldybės įstaigų, kurioms nustatyti AMSA (kaip savininko) veiklos tikslai, dalis (procentai)</t>
  </si>
  <si>
    <t>32.2.1.12. Priemonė. Apleistų pastatų ir kitų objektų stebėsena</t>
  </si>
  <si>
    <t>R-32.2.1.12.-1</t>
  </si>
  <si>
    <t>Inspektuotų pastatų skaičius (vienetas)</t>
  </si>
  <si>
    <t>R-32.2.1.12.-2</t>
  </si>
  <si>
    <t>Stebimų pastatų ir kt. objektų skaičius (vienetas)</t>
  </si>
  <si>
    <t>R-32.2.1.12.-3</t>
  </si>
  <si>
    <t>Sutvarkytų buvusių apleistų pastatų, statinių ir kt. objektų skaičius (vienetas)</t>
  </si>
  <si>
    <t>32.2.1.13. Priemonė. Valstybinių (valstybės perduotų savivaldybėms) funkcijų vykdymas ir administravimas</t>
  </si>
  <si>
    <t>R-32.2.1.13.-1</t>
  </si>
  <si>
    <t>Funkcijų  įgyvendinimas (procentai)</t>
  </si>
  <si>
    <t>R-32.2.1.13.-2</t>
  </si>
  <si>
    <t>Gyvenamosios vietos deklaracijų, asmenų pateiktų elektroniniu būdu, dalies didėjimas per metus, ne mažiau kaip 1,5 proc. (procentai)</t>
  </si>
  <si>
    <t>R-32.2.1.13.-3</t>
  </si>
  <si>
    <t>Elektroniniu būdu pateiktų dokumentų dalis nuo visų gautų dokumentų dėl civilinės būklės aktų registravimo ir kitų su tuo susijusių paslaugų teikimo skaičiaus (procentai)</t>
  </si>
  <si>
    <t>R-32.2.1.13.-4</t>
  </si>
  <si>
    <t>Archyvinių civilinės būklės aktų įrašų, gautų iš civilinės metrikacijos įstaigų, duomenų tvarkymas (vienetas)</t>
  </si>
  <si>
    <t>R-32.2.1.13.-5</t>
  </si>
  <si>
    <t>Savivaldybės pirminės valstybės garantuojamos teisinės pagalbos specialistų netiksliai (netinkamai) užpildytų prašymų suteikti antrinę valstybės garantuojamą teisinę pagalbą skaičius nuo visų savivaldybės parengtų prašymų suteikti antrinę valstybės garantuojamą teisinę pagalbą skaičiaus (procentai)</t>
  </si>
  <si>
    <t>R-32.2.1.13.-6</t>
  </si>
  <si>
    <t>Pateikta duomenų Suteiktos valstybės pagalbos registrui (proc. registre įregistruotos valstybės ir nereikšmingos pagalbos nuo visos suteiktos valstybės ir nereikšmingos pagalbos) (procentai)</t>
  </si>
  <si>
    <t>R-32.2.1.13.-7</t>
  </si>
  <si>
    <t>Atliktų įmonių ir įstaigų, interneto svetainių ir spaudos leidinių ir reklamos objektų patikrinimų skaičius (vienetas)</t>
  </si>
  <si>
    <t>R-32.2.1.13.-8</t>
  </si>
  <si>
    <t>Parengtų ir savivaldybės interneto svetainėje paskelbtų atmintinių ir rekomendacijų skaičius (vienetas)</t>
  </si>
  <si>
    <t>32.2.1.14. Priemonė. Savivaldybės tarybos veiklos užtikrinimas</t>
  </si>
  <si>
    <t>R-32.2.1.14-1</t>
  </si>
  <si>
    <t>Parengtų tarybos sprendimų, dalyvaujant tarybos nariams, skaičius (vienetas)</t>
  </si>
  <si>
    <t>R-32.2.1.14.-2</t>
  </si>
  <si>
    <t>Įformintų įvykusių tarybos, tarybos komitetų posėdžių protokolų skaičius (vienetas)</t>
  </si>
  <si>
    <t>32.2.1.15. Priemonė. Kontrolės ir audito tarnybos veiklos užtikrinimas</t>
  </si>
  <si>
    <t>R-33.2.1.15</t>
  </si>
  <si>
    <t>Atlikta auditų pagal patvirtintą metų planą (procentai)</t>
  </si>
  <si>
    <r>
      <t xml:space="preserve">    </t>
    </r>
    <r>
      <rPr>
        <b/>
        <sz val="12"/>
        <color theme="1"/>
        <rFont val="Times New Roman"/>
        <family val="1"/>
        <charset val="186"/>
      </rPr>
      <t>32.1.1. Uždavinys. Sudaryti aktyvios ir sveikos gyvensenos sąlygas</t>
    </r>
  </si>
  <si>
    <r>
      <t xml:space="preserve">    </t>
    </r>
    <r>
      <rPr>
        <sz val="12"/>
        <color theme="1"/>
        <rFont val="Times New Roman"/>
        <family val="1"/>
        <charset val="186"/>
      </rPr>
      <t>Siekiama užtikrinti, stiprinti ir kryptingai plėtoti Alytaus miesto gyventojų asmens ir visuomenės sveikatos priežiūrą, sveikatos politikos įgyvendinimą savivaldybės lygiu. Efektyviai formuoti sveikatos priežiūros sistemą, tikslingai paskirstyti lėšas asmens ir visuomenės sveikatos priežiūros įstaigoms ir sveikatos priežiūrai, gerinti sveikatos priežiūros paslaugų kokybę ir prieinamumą. Įgyvendinamos Lietuvos Respublikos vietos savivaldos įstatyme nustatytos savivaldybių savarankiškosios funkcijos – pirminė asmens ir visuomenės sveikatos priežiūra, sveikatos programų rengimas ir įgyvendinimas; parama savivaldybės gyventojų sveikatos priežiūrai.  Siekiama skatinti aktyvesnį visuomenės domėjimąsi sveikata, skatinti ligų prevenciją, sveikatos ugdymą ir stiprinimą, mažinti Alytaus miesto gyventojų sergamumą, neįgalumą ir mirtingumą, kurį lemia neteisinga žmonių gyvensena, elgsena, neigiami aplinkos veiksniai.</t>
    </r>
  </si>
  <si>
    <r>
      <t xml:space="preserve">    </t>
    </r>
    <r>
      <rPr>
        <b/>
        <u/>
        <sz val="12"/>
        <color theme="1"/>
        <rFont val="Times New Roman"/>
        <family val="1"/>
        <charset val="186"/>
      </rPr>
      <t>Šiam uždaviniui įgyvendinti numatytos priemonės:</t>
    </r>
  </si>
  <si>
    <r>
      <t xml:space="preserve">    </t>
    </r>
    <r>
      <rPr>
        <b/>
        <i/>
        <u/>
        <sz val="12"/>
        <color theme="1"/>
        <rFont val="Times New Roman"/>
        <family val="1"/>
        <charset val="186"/>
      </rPr>
      <t>32.1.1.01. Visuomenės sveikatos biuro veiklos organizavimas, stiprinant visuomenės sveikatą ir vykdant jos stebėseną (monitoringą)</t>
    </r>
  </si>
  <si>
    <r>
      <t xml:space="preserve">    </t>
    </r>
    <r>
      <rPr>
        <sz val="12"/>
        <color theme="1"/>
        <rFont val="Times New Roman"/>
        <family val="1"/>
        <charset val="186"/>
      </rPr>
      <t>Įgyvendindamas visuomenės sveikatos stiprinimą bendruomenėje, Visuomenės sveikatos</t>
    </r>
    <r>
      <rPr>
        <b/>
        <i/>
        <u/>
        <sz val="12"/>
        <color theme="1"/>
        <rFont val="Times New Roman"/>
        <family val="1"/>
        <charset val="186"/>
      </rPr>
      <t xml:space="preserve">  </t>
    </r>
    <r>
      <rPr>
        <sz val="12"/>
        <color theme="1"/>
        <rFont val="Times New Roman"/>
        <family val="1"/>
        <charset val="186"/>
      </rPr>
      <t>biuras formuoja aktyvų visuomenės požiūrį į sveiką gyvenseną, ieško ir taiko labiausiai priimtinus metodus ir formas, mokydamas bendruomenę sveikatingumo įgūdžių, bendradarbiauja su sveiką gyvenseną propaguojančiomis organizacijomis, įstaigomis, įmonėmis. Visuomenės sveikatos biuras yra atsakingas už savivaldybės visuomenės sveikatos stebėsenos (monitoringo) vykdymą ir stebėsenos ataskaitos rengimą.  Atsižvelgiant į visuomenės sveikatos stebėsenos rodiklius, savivaldybės gyventojams organizuojamos visuomenės sveikatos stiprinimo priemonės.  Visuomenės sveikatos biuras teikia mokamas higienos įgūdžių mokymo paslaugas – tikimasi, daugiau asmenų išsiugdys tinkamus asmens higienos įpročius, naudosis tinkamais darbo aplinkos higienos reikalavimais, saugos save ir darbo aplinką nuo neatsakingo, rizikingo elgesio. Teikiant alkoholio ir narkotikų žalos sveikatai mokymus daugiau asmenų mokės kritiškai vertinti  savo elgesį, susijusį su alkoholio, narkotikų ir psichotropinių ar kitų psichiką veikiančių medžiagų vartojimu. Teikiant pirmosios pagalbos mokymus dalyviai išmoks tinkamai reaguoti į susidariusią situaciją ir panaudos įgytas žinias ir įgūdžius, kaip tinkamai teikti pirmąją pagalbą.</t>
    </r>
  </si>
  <si>
    <r>
      <t xml:space="preserve">    </t>
    </r>
    <r>
      <rPr>
        <b/>
        <i/>
        <u/>
        <sz val="12"/>
        <color theme="1"/>
        <rFont val="Times New Roman"/>
        <family val="1"/>
        <charset val="186"/>
      </rPr>
      <t>32.1.1.02. Ugdymo įstaigų mokinių ir ikimokyklinukų visuomenės sveikatos priežiūros organizavimas</t>
    </r>
  </si>
  <si>
    <r>
      <t xml:space="preserve">    </t>
    </r>
    <r>
      <rPr>
        <sz val="12"/>
        <color theme="1"/>
        <rFont val="Times New Roman"/>
        <family val="1"/>
        <charset val="186"/>
      </rPr>
      <t>Lietuvos Respublikos visuomenės sveikatos priežiūros įstatymo 6 straipsnio 1 dalies 1 punkte  nurodyta, kad savivaldybės vykdo valstybines (valstybės perduotas savivaldybėms) visuomenės sveikatos priežiūros funkcijas: visuomenės sveikatos priežiūrą savivaldybės teritorijoje esančiose ikimokyklinio ugdymo, bendrojo ugdymo mokyklose ir profesinio mokymo įstaigose ugdomų mokinių pagal ikimokyklinio, priešmokyklinio, pradinio, pagrindinio ir vidurinio ugdymo programas, mokinių visuomenės sveikatos stiprinimą ir stebėseną. Vaikų sveikatos priežiūros stiprinimo, ugdymo ir profilaktinę veiklą Alytaus mieste vykdo visuomenės sveikatos priežiūros specialistai.</t>
    </r>
  </si>
  <si>
    <r>
      <t xml:space="preserve">    </t>
    </r>
    <r>
      <rPr>
        <b/>
        <i/>
        <u/>
        <sz val="12"/>
        <color theme="1"/>
        <rFont val="Times New Roman"/>
        <family val="1"/>
        <charset val="186"/>
      </rPr>
      <t>32.1.1.03. Visuomenės sveikatos rėmimo specialiosios programos priemonių įgyvendinimas</t>
    </r>
  </si>
  <si>
    <r>
      <t xml:space="preserve">    </t>
    </r>
    <r>
      <rPr>
        <sz val="12"/>
        <color theme="1"/>
        <rFont val="Times New Roman"/>
        <family val="1"/>
        <charset val="186"/>
      </rPr>
      <t>Konkurso būdu atrenkami ir finansuojami visuomenės sveikatos projektai.  Įgyvendinant savivaldybės visuomenės sveikatos rėmimo specialiosios programos lėšomis finansuojamus projektus siekiama stiprinti savivaldybės gyventojų sveikatą, vykdyti užkrečiamųjų ligų profilaktiką ir kontrolę, neinfekcinių ligų profilaktiką, priklausomybių prevenciją, mažinti sergamumą ir mirtingumą dėl labiausiai paplitusių priežasčių, skatinti visuomenės sveikatinimo veiklos aktyvumą.</t>
    </r>
  </si>
  <si>
    <r>
      <t xml:space="preserve">    </t>
    </r>
    <r>
      <rPr>
        <b/>
        <i/>
        <u/>
        <sz val="12"/>
        <color theme="1"/>
        <rFont val="Times New Roman"/>
        <family val="1"/>
        <charset val="186"/>
      </rPr>
      <t>32.1.1.05. Visuomenės psichikos sveikatos paslaugų prieinamumo bei ankstyvojo savižudžių atpažinimo ir kompleksinės pagalbos teikimo sistemos plėtojimas</t>
    </r>
  </si>
  <si>
    <r>
      <t xml:space="preserve">    </t>
    </r>
    <r>
      <rPr>
        <sz val="12"/>
        <color theme="1"/>
        <rFont val="Times New Roman"/>
        <family val="1"/>
        <charset val="186"/>
      </rPr>
      <t>Įgyvendinant visuomenės psichikos sveikatos stiprinimo ir savižudybių prevencijos priemonę bus stiprinami mokyklų bendruomenės psichikos sveikatos gebėjimai, organizuojami ankstyvosios intervencijos, skirtos nereguliariai vartojantiems psichoaktyviąsias medžiagas ar jomis eksperimentuojantiems jaunuoliams, komandinio principo mokymai, savivaldybėje organizuojamas priklausomybių konsultantų paslaugų teikimas, įgyvendinama įstaigų darbuotojų ir gyventojų psichikos sveikatos stiprinimo programa.</t>
    </r>
  </si>
  <si>
    <r>
      <t xml:space="preserve">    </t>
    </r>
    <r>
      <rPr>
        <b/>
        <i/>
        <u/>
        <sz val="12"/>
        <color theme="1"/>
        <rFont val="Times New Roman"/>
        <family val="1"/>
        <charset val="186"/>
      </rPr>
      <t>32.1.1.07.  Sveikatos kabinetų paslaugų kokybės gerinimo projekto įgyvendinimas</t>
    </r>
  </si>
  <si>
    <r>
      <t xml:space="preserve">    </t>
    </r>
    <r>
      <rPr>
        <sz val="12"/>
        <color theme="1"/>
        <rFont val="Times New Roman"/>
        <family val="1"/>
        <charset val="186"/>
      </rPr>
      <t>Įgyvendinant projektą bus remontuojami Alytaus ugdymo įstaigų („Volungės“, Likiškėlių, Piliakalnio, Vidzgirio, Panemunės progimnazijų, Jotvingių gimnazijos, Alytaus mokyklos-darželio „Viltis“) sveikatos kabinetai (paprastasis remontas), jie bus aprūpinti metodinėmis sveikatos priemonėmis, skirtomis psichinės sveikatos prevencijai ir stiprinimui.</t>
    </r>
  </si>
  <si>
    <r>
      <t xml:space="preserve">    </t>
    </r>
    <r>
      <rPr>
        <b/>
        <i/>
        <u/>
        <sz val="12"/>
        <color theme="1"/>
        <rFont val="Times New Roman"/>
        <family val="1"/>
        <charset val="186"/>
      </rPr>
      <t>32.1.1.08. Kokybiškų asmens sveikatos priežiūros, sveikatinimo ir švietėjiškų paslaugų plėtojimas</t>
    </r>
  </si>
  <si>
    <r>
      <t xml:space="preserve">    </t>
    </r>
    <r>
      <rPr>
        <sz val="12"/>
        <color theme="1"/>
        <rFont val="Times New Roman"/>
        <family val="1"/>
        <charset val="186"/>
      </rPr>
      <t>Užtikrinti galimybę nedraustiesiems privalomuoju sveikatos draudimu ir neprisirašiusiems pirmojo lygio gydymo įstaigose Alytaus miesto gyventojams gauti kokybišką asmens sveikatos priežiūrą. Nedraustiesiems privalomuoju sveikatos draudimu ir neprisirašiusiems pirmojo lygio gydymo įstaigose asmenims už suteiktas medicinos ir asmens sveikatos priežiūros paslaugas (išskyrus būtinąją pagalbą) reikėtų susimokėti. Skirti lėšas kitoms asmens sveikatos priežiūros, sveikatinimo ir švietėjiškoms paslaugoms teikti, kurios yra nefinansuojamas iš Privalomojo sveikatos draudimo fondo. Vadovaujantis Lietuvos Respublikos sveikatos sistemos įstatymo 48 straipsniu savivaldybių remiama sveikatos priežiūra apima savo teritorijos gyventojų sveikatos priežiūrą ją papildomai finansuojant iš savivaldybių biudžetų lėšų.</t>
    </r>
  </si>
  <si>
    <r>
      <t xml:space="preserve">    </t>
    </r>
    <r>
      <rPr>
        <b/>
        <i/>
        <u/>
        <sz val="12"/>
        <color theme="1"/>
        <rFont val="Times New Roman"/>
        <family val="1"/>
        <charset val="186"/>
      </rPr>
      <t>32.1.1.09. Asmens sveikatos priežiūros įstaigų teikiamų paslaugų kokybės ir prieinamumo gerinimas</t>
    </r>
  </si>
  <si>
    <r>
      <t xml:space="preserve">    </t>
    </r>
    <r>
      <rPr>
        <sz val="12"/>
        <color theme="1"/>
        <rFont val="Times New Roman"/>
        <family val="1"/>
        <charset val="186"/>
      </rPr>
      <t>Įgyvendinant šią priemonę bus skiriamos lėšos sveikatos priežiūros įstaigų paslaugų kokybei gerinti, gydymo materialinei, techninei bazei stiprinti, siekiant užtikrinti teikiamų sveikatos paslaugų kokybę ir prieinamumą gyventojams. Finansavimas bus skiriamas atvykstantiems dirbti į Alytaus miesto savivaldybės asmens sveikatos priežiūros įstaigas trūkstamos specialybės gydytojams ir rezidentams.</t>
    </r>
  </si>
  <si>
    <r>
      <t xml:space="preserve">    </t>
    </r>
    <r>
      <rPr>
        <b/>
        <i/>
        <u/>
        <sz val="12"/>
        <color theme="1"/>
        <rFont val="Times New Roman"/>
        <family val="1"/>
        <charset val="186"/>
      </rPr>
      <t>32.1.1.12. Asmens sveikatos priežiūros kokybės užtikrinimas</t>
    </r>
  </si>
  <si>
    <r>
      <t xml:space="preserve">    </t>
    </r>
    <r>
      <rPr>
        <sz val="12"/>
        <color theme="1"/>
        <rFont val="Times New Roman"/>
        <family val="1"/>
        <charset val="186"/>
      </rPr>
      <t>Priemonė vykdoma įgyvendinant valstybinę (perduotą savivaldybei) funkciją – užtikrinti neveiksnių asmenų būklės peržiūrėjimą. Organizuojami komisijos posėdžiai, kurių metu peržiūrima neveiksnaus tam tikroje srityje asmens būklė ir priimamas sprendimas dėl tikslingumo kreiptis į teismą dėl teismo sprendimo, kuriuo asmuo pripažintas neveiksniu tam tikroje srityje, peržiūrėjimo.</t>
    </r>
  </si>
  <si>
    <r>
      <t xml:space="preserve">    </t>
    </r>
    <r>
      <rPr>
        <b/>
        <i/>
        <u/>
        <sz val="12"/>
        <color theme="1"/>
        <rFont val="Times New Roman"/>
        <family val="1"/>
        <charset val="186"/>
      </rPr>
      <t>32.1.1.13. Visuomenės sveikatos gerinimas</t>
    </r>
  </si>
  <si>
    <r>
      <t xml:space="preserve">    </t>
    </r>
    <r>
      <rPr>
        <sz val="12"/>
        <color theme="1"/>
        <rFont val="Times New Roman"/>
        <family val="1"/>
        <charset val="186"/>
      </rPr>
      <t>Planuojama gerinti sveikatos paslaugas, teikti gydytojų specialistų paslaugas gyventojams.</t>
    </r>
  </si>
  <si>
    <r>
      <t xml:space="preserve">    </t>
    </r>
    <r>
      <rPr>
        <b/>
        <sz val="12"/>
        <color theme="1"/>
        <rFont val="Times New Roman"/>
        <family val="1"/>
        <charset val="186"/>
      </rPr>
      <t>32.1.2. Uždavinys. Didinti socialinės paramos tikslingumą, prieinamumą, administravimo kokybę ir efektyvumą</t>
    </r>
  </si>
  <si>
    <r>
      <t xml:space="preserve">    </t>
    </r>
    <r>
      <rPr>
        <sz val="12"/>
        <color theme="1"/>
        <rFont val="Times New Roman"/>
        <family val="1"/>
        <charset val="186"/>
      </rPr>
      <t>Įgyvendinant programos uždavinį užtikrinamas būsto pritaikymo neįgaliesiems ir vaikams su negalia programų įgyvendinimas, vaikų dienos socialinės priežiūros, ilgalaikės ir trumpalaikės socialinės globos, socialinės priežiūros paslaugų ir bendrųjų paslaugų teikimas. Įgyvendinamas socialinės reabilitacijos paslaugų teikimas neįgaliesiems bendruomenėje, užtikrinamas socialinių paslaugų teikimas įvairių socialinių grupių asmenims.</t>
    </r>
  </si>
  <si>
    <r>
      <t xml:space="preserve">    </t>
    </r>
    <r>
      <rPr>
        <b/>
        <u/>
        <sz val="12"/>
        <color theme="1"/>
        <rFont val="Times New Roman"/>
        <family val="1"/>
        <charset val="186"/>
      </rPr>
      <t>Šiam uždaviniui įgyvendinti numatytos priemonės</t>
    </r>
  </si>
  <si>
    <r>
      <t xml:space="preserve">    </t>
    </r>
    <r>
      <rPr>
        <b/>
        <i/>
        <u/>
        <sz val="12"/>
        <color theme="1"/>
        <rFont val="Times New Roman"/>
        <family val="1"/>
        <charset val="186"/>
      </rPr>
      <t>32.1.2.01. Socialinės reabilitacijos paslaugų neįgaliesiems bendruomenėje teikimas ir materialinio nepritekliaus mažinimo programos koordinavimas</t>
    </r>
  </si>
  <si>
    <r>
      <t xml:space="preserve">    </t>
    </r>
    <r>
      <rPr>
        <sz val="12"/>
        <color theme="1"/>
        <rFont val="Times New Roman"/>
        <family val="1"/>
        <charset val="186"/>
      </rPr>
      <t>Programos tikslas – prisidėti prie  materialinio nepritekliaus mažinimo itin mažas pajamas turintiems asmenims,  bei įgyvendinti savarankiškąją savivaldybės funkciją – sąlygų savivaldybės teritorijoje gyvenančių neįgaliųjų socialiniam integravimui į bendruomenę sudarymą, koordinuojant socialinės reabilitacijos paslaugų teikimą neįgaliesiems bendruomenėje.</t>
    </r>
  </si>
  <si>
    <r>
      <t xml:space="preserve">    </t>
    </r>
    <r>
      <rPr>
        <b/>
        <i/>
        <u/>
        <sz val="12"/>
        <color theme="1"/>
        <rFont val="Times New Roman"/>
        <family val="1"/>
        <charset val="186"/>
      </rPr>
      <t>32.1.2.02. Būsto pritaikymas neįgaliesiems</t>
    </r>
  </si>
  <si>
    <r>
      <t xml:space="preserve">    </t>
    </r>
    <r>
      <rPr>
        <sz val="12"/>
        <color theme="1"/>
        <rFont val="Times New Roman"/>
        <family val="1"/>
        <charset val="186"/>
      </rPr>
      <t>Priemonė vykdoma įgyvendinant savarankiškąją savivaldybės funkciją – sąlygų savivaldybės teritorijoje gyvenančių neįgaliųjų socialiniam integravimui į bendruomenę sudarymą. Įgyvendinant priemonę neįgaliųjų poreikiams pritaikomi jų gyvenamieji būstai.</t>
    </r>
  </si>
  <si>
    <r>
      <t xml:space="preserve">    </t>
    </r>
    <r>
      <rPr>
        <b/>
        <i/>
        <u/>
        <sz val="12"/>
        <color theme="1"/>
        <rFont val="Times New Roman"/>
        <family val="1"/>
        <charset val="186"/>
      </rPr>
      <t>32.1.2.04. Ilgalaikės ir dienos socialinės globos paslaugų asmenims su negalia teikimas</t>
    </r>
  </si>
  <si>
    <r>
      <t xml:space="preserve">    </t>
    </r>
    <r>
      <rPr>
        <sz val="12"/>
        <color theme="1"/>
        <rFont val="Times New Roman"/>
        <family val="1"/>
        <charset val="186"/>
      </rPr>
      <t>Priemonė vykdoma įgyvendinant valstybinę (valstybės perduotą savivaldybėms) funkciją – socialinės globos teikimo asmenims su sunkia negalia užtikrinimą. Finansuojamos ilgalaikės socialinės globos paslaugos valstybiniuose, savivaldybių ir privačiuose globos namuose.</t>
    </r>
  </si>
  <si>
    <r>
      <t xml:space="preserve">    </t>
    </r>
    <r>
      <rPr>
        <b/>
        <i/>
        <u/>
        <sz val="12"/>
        <color theme="1"/>
        <rFont val="Times New Roman"/>
        <family val="1"/>
        <charset val="186"/>
      </rPr>
      <t>32.1.2.05. Maitinimo, transporto, laidojimo ir kitų socialinių paslaugų teikimas</t>
    </r>
  </si>
  <si>
    <r>
      <t xml:space="preserve">    </t>
    </r>
    <r>
      <rPr>
        <sz val="12"/>
        <color theme="1"/>
        <rFont val="Times New Roman"/>
        <family val="1"/>
        <charset val="186"/>
      </rPr>
      <t>Priemonė vykdoma įgyvendinant savarankiškąją savivaldybės funkciją – socialinių paslaugų planavimą ir teikimą, socialinių paslaugų įstaigų, šeimynų steigimą, išlaikymą ir bendradarbiavimą su nevyriausybinėmis organizacijomis.</t>
    </r>
  </si>
  <si>
    <r>
      <t xml:space="preserve">    </t>
    </r>
    <r>
      <rPr>
        <b/>
        <sz val="12"/>
        <color theme="1"/>
        <rFont val="Times New Roman"/>
        <family val="1"/>
        <charset val="186"/>
      </rPr>
      <t>32.1.3. Uždavinys. Mažinti socialinę atskirtį</t>
    </r>
  </si>
  <si>
    <r>
      <t xml:space="preserve">    </t>
    </r>
    <r>
      <rPr>
        <sz val="12"/>
        <color theme="1"/>
        <rFont val="Times New Roman"/>
        <family val="1"/>
        <charset val="186"/>
      </rPr>
      <t>Įgyvendinant šį uždavinį, vadovaujantis Lietuvos Respublikos Vyriausybės patvirtintais teisės aktais ir įgyvendinamaisiais teisės aktais, yra mokamos socialinės išmokos, išmokos vaikams, kitos tikslinės išmokos, teikiama socialinė parama mokiniams, užtikrinamas gyvenamasis būstas tikslinėms grupėms, teikiamos socialinės paslaugos įvairiose socialinių paslaugų įstaigose.</t>
    </r>
  </si>
  <si>
    <r>
      <t xml:space="preserve">    </t>
    </r>
    <r>
      <rPr>
        <b/>
        <i/>
        <u/>
        <sz val="12"/>
        <color theme="1"/>
        <rFont val="Times New Roman"/>
        <family val="1"/>
        <charset val="186"/>
      </rPr>
      <t>32.1.3.01. Socialinių pašalpų mokėjimas nepasiturintiems asmenims</t>
    </r>
  </si>
  <si>
    <r>
      <t xml:space="preserve">    </t>
    </r>
    <r>
      <rPr>
        <sz val="12"/>
        <color theme="1"/>
        <rFont val="Times New Roman"/>
        <family val="1"/>
        <charset val="186"/>
      </rPr>
      <t>Priemonė vykdoma įgyvendinant savarankiškąją savivaldybės funkciją – socialinės pašalpos ir kompensacijų, nustatytų Lietuvos Respublikos piniginės socialinės paramos nepasiturintiems gyventojams įstatyme, teikimą. Nepasiturintiems miesto gyventojams skiriama ir mokama piniginė socialinė parama.</t>
    </r>
  </si>
  <si>
    <r>
      <t xml:space="preserve">    </t>
    </r>
    <r>
      <rPr>
        <b/>
        <i/>
        <u/>
        <sz val="12"/>
        <color theme="1"/>
        <rFont val="Times New Roman"/>
        <family val="1"/>
        <charset val="186"/>
      </rPr>
      <t>32.1.3.02. Vienkartinių, tikslinių, sąlyginių ir periodinių pašalpų nepasiturintiems asmenims teikimas</t>
    </r>
  </si>
  <si>
    <r>
      <t xml:space="preserve">    </t>
    </r>
    <r>
      <rPr>
        <sz val="12"/>
        <color theme="1"/>
        <rFont val="Times New Roman"/>
        <family val="1"/>
        <charset val="186"/>
      </rPr>
      <t>Priemonė vykdoma įgyvendinant savarankiškąją savivaldybės funkciją – socialinės pašalpos ir kompensacijų, nustatytų Lietuvos Respublikos piniginės socialinės paramos nepasiturintiems gyventojams įstatyme, teikimą. Išimtiniais atvejais (susirgus sunkia liga, atsidūrus sunkioje materialinėje situacijoje ir kt.) asmenims gali būti skiriama vienkartinė, sąlyginė, tikslinė ar periodinė pašalpa.</t>
    </r>
  </si>
  <si>
    <r>
      <t xml:space="preserve">    </t>
    </r>
    <r>
      <rPr>
        <b/>
        <i/>
        <u/>
        <sz val="12"/>
        <color theme="1"/>
        <rFont val="Times New Roman"/>
        <family val="1"/>
        <charset val="186"/>
      </rPr>
      <t>32.1.3.03. Kompensacijų už šildymą, karštą ir geriamąjį vandenį nepasiturintiems asmenims mokėjimas</t>
    </r>
  </si>
  <si>
    <r>
      <t xml:space="preserve">    </t>
    </r>
    <r>
      <rPr>
        <sz val="12"/>
        <color theme="1"/>
        <rFont val="Times New Roman"/>
        <family val="1"/>
        <charset val="186"/>
      </rPr>
      <t>Priemonė vykdoma įgyvendinant savarankiškąją savivaldybės funkciją – socialinės pašalpos ir kompensacijų, nustatytų Lietuvos Respublikos piniginės socialinės paramos nepasiturintiems gyventojams įstatyme, teikimą. Nepasiturintiems asmenims skiriama būsto šildymo išlaidų kompensacija, kompensacijos už karštą ir šaltą vandenį bei atliekų išvežimą.</t>
    </r>
  </si>
  <si>
    <r>
      <t xml:space="preserve">    </t>
    </r>
    <r>
      <rPr>
        <b/>
        <i/>
        <u/>
        <sz val="12"/>
        <color theme="1"/>
        <rFont val="Times New Roman"/>
        <family val="1"/>
        <charset val="186"/>
      </rPr>
      <t>32.1.3.04. Paramos mirties atveju teikimas</t>
    </r>
  </si>
  <si>
    <r>
      <t xml:space="preserve">    </t>
    </r>
    <r>
      <rPr>
        <sz val="12"/>
        <color theme="1"/>
        <rFont val="Times New Roman"/>
        <family val="1"/>
        <charset val="186"/>
      </rPr>
      <t>Priemonė vykdoma įgyvendinant valstybinę (valstybės perduotą savivaldybei) funkciją – socialinių išmokų ir kompensacijų, išskyrus socialinę pašalpą ir kompensacijas, nustatytas Lietuvos Respublikos piniginės socialinės paramos nepasiturintiems gyventojams įstatyme, skaičiavimą ir mokėjimą. Prie šios priemonės priskiriamas ir palaikų iš užsienio parvežimas.</t>
    </r>
  </si>
  <si>
    <r>
      <t xml:space="preserve">    </t>
    </r>
    <r>
      <rPr>
        <b/>
        <i/>
        <u/>
        <sz val="12"/>
        <color theme="1"/>
        <rFont val="Times New Roman"/>
        <family val="1"/>
        <charset val="186"/>
      </rPr>
      <t>32.1.3.05. Išmokų, tikslinių ir kitų kompensacijų mokėjimas</t>
    </r>
  </si>
  <si>
    <r>
      <t xml:space="preserve">    </t>
    </r>
    <r>
      <rPr>
        <sz val="12"/>
        <color theme="1"/>
        <rFont val="Times New Roman"/>
        <family val="1"/>
        <charset val="186"/>
      </rPr>
      <t>Priemonė vykdoma įgyvendinant valstybinę (perduotą savivaldybei) funkciją – socialinių išmokų ir kompensacijų, išskyrus socialinę pašalpą ir kompensacijas, nustatytas Lietuvos Respublikos piniginės socialinės paramos nepasiturintiems gyventojams įstatyme, skaičiavimą ir mokėjimą (mokamos tikslinės išmokos, kompensacijos už komunalines paslaugas nepriklausomybės gynėjams, vienkartinės kompensacijos nukentėjusiems asmenims).</t>
    </r>
  </si>
  <si>
    <r>
      <t xml:space="preserve">    </t>
    </r>
    <r>
      <rPr>
        <b/>
        <i/>
        <u/>
        <sz val="12"/>
        <color theme="1"/>
        <rFont val="Times New Roman"/>
        <family val="1"/>
        <charset val="186"/>
      </rPr>
      <t>32.1.3.06. Išmokų vaikams mokėjimas</t>
    </r>
  </si>
  <si>
    <r>
      <t xml:space="preserve">    </t>
    </r>
    <r>
      <rPr>
        <sz val="12"/>
        <color theme="1"/>
        <rFont val="Times New Roman"/>
        <family val="1"/>
        <charset val="186"/>
      </rPr>
      <t>Priemonė vykdoma įgyvendinant valstybinę funkciją – mokėti išmokas vaikams, nustatytas Išmokų vaikams įstatyme. Taip pat įgyvendinama savarankiška savivaldybės funkcija mokėti vienkartinę išmoką Alytaus miesto savivaldybėje gimusiam kūdikiui.</t>
    </r>
  </si>
  <si>
    <r>
      <t xml:space="preserve">    </t>
    </r>
    <r>
      <rPr>
        <b/>
        <i/>
        <u/>
        <sz val="12"/>
        <color theme="1"/>
        <rFont val="Times New Roman"/>
        <family val="1"/>
        <charset val="186"/>
      </rPr>
      <t>32.1.3.07. Socialinės paramos mokiniams teikimas</t>
    </r>
  </si>
  <si>
    <r>
      <t xml:space="preserve">    </t>
    </r>
    <r>
      <rPr>
        <sz val="12"/>
        <color theme="1"/>
        <rFont val="Times New Roman"/>
        <family val="1"/>
        <charset val="186"/>
      </rPr>
      <t>Priemonė vykdoma įgyvendinant valstybinę (perduotą savivaldybei) funkciją – mokinių nemokamo maitinimo savivaldybės įsteigtose mokyklose ir savivaldybės teritorijoje įsteigtose nevalstybinėse mokyklose administravimą. Skiriamas nemokamas maitinimas mokykloje, taip pat gali būti skiriamas nemokamas maitinimas vasarą organizuojamose stovyklose ir parama mokinio reikmėms įsigyti.</t>
    </r>
  </si>
  <si>
    <r>
      <t xml:space="preserve">    </t>
    </r>
    <r>
      <rPr>
        <b/>
        <i/>
        <u/>
        <sz val="12"/>
        <color theme="1"/>
        <rFont val="Times New Roman"/>
        <family val="1"/>
        <charset val="186"/>
      </rPr>
      <t>32.1.3.08. Nemokamas mokinių maitinimas VšĮ Alytaus šv. Benedikto gimnazijoje</t>
    </r>
  </si>
  <si>
    <r>
      <t xml:space="preserve">    </t>
    </r>
    <r>
      <rPr>
        <sz val="12"/>
        <color theme="1"/>
        <rFont val="Times New Roman"/>
        <family val="1"/>
        <charset val="186"/>
      </rPr>
      <t>Priemonė vykdoma įgyvendinant valstybinę (perduotą savivaldybei) funkciją – mokinių nemokamo maitinimo savivaldybės įsteigtose mokyklose ir savivaldybės teritorijoje įsteigtose nevalstybinėse mokyklose administravimą. Skiriamas nemokamas maitinimas VšĮ Alytaus šv. Benedikto gimnazijos mokiniams, taip pat gali būti skiriamas nemokamas maitinimas vasarą organizuojamose stovyklose.</t>
    </r>
  </si>
  <si>
    <r>
      <t xml:space="preserve">    </t>
    </r>
    <r>
      <rPr>
        <b/>
        <i/>
        <u/>
        <sz val="12"/>
        <color theme="1"/>
        <rFont val="Times New Roman"/>
        <family val="1"/>
        <charset val="186"/>
      </rPr>
      <t>32.1.3.09. Alytaus profesinio rengimo centro mokinių važiavimo išlaidų kompensavimas</t>
    </r>
  </si>
  <si>
    <r>
      <t xml:space="preserve">    </t>
    </r>
    <r>
      <rPr>
        <sz val="12"/>
        <color theme="1"/>
        <rFont val="Times New Roman"/>
        <family val="1"/>
        <charset val="186"/>
      </rPr>
      <t>Lietuvos Respublikos transporto lengvatų įstatymo 6 straipsnyje nurodyta, kad savivaldybės, kurių teritorijoje yra švietimo įstaigos, savo nustatyta tvarka kompensuoja visas važiavimo išlaidas kaimuose ir miesteliuose gyvenantiems bendrojo ugdymo mokyklų, profesinio mokymo įstaigų ir neformaliojo vaikų švietimo įstaigų darbo dienomis važiavusiems į mokyklą ar įstaigą iki 40 km ir atgal mokinio pažymėjime nurodytu maršrutu vietinio (priemiestinio) reguliaraus susisiekimo autobusais, tolimojo reguliaraus susisiekimo autobusais. Neformaliojo vaikų švietimo įstaigų mokiniams ši lengvata taikoma ir ne darbo dienomis.</t>
    </r>
  </si>
  <si>
    <r>
      <t xml:space="preserve">    </t>
    </r>
    <r>
      <rPr>
        <b/>
        <i/>
        <u/>
        <sz val="12"/>
        <color theme="1"/>
        <rFont val="Times New Roman"/>
        <family val="1"/>
        <charset val="186"/>
      </rPr>
      <t>32.1.3.10. Socialinės paramos (kompensacijų, socialinių ir kitų išmokų) ir socialinių paslaugų administravimas</t>
    </r>
  </si>
  <si>
    <r>
      <t xml:space="preserve">    </t>
    </r>
    <r>
      <rPr>
        <sz val="12"/>
        <color theme="1"/>
        <rFont val="Times New Roman"/>
        <family val="1"/>
        <charset val="186"/>
      </rPr>
      <t>Įgyvendinant priemonę administruojamos asmeninės pagalbos neįgaliesiems, socialinės paramos mokiniams, kompensacijų, socialinių, vaikų išmokų ir kitų tikslinių išmokų lėšos.</t>
    </r>
  </si>
  <si>
    <r>
      <t xml:space="preserve">    </t>
    </r>
    <r>
      <rPr>
        <b/>
        <i/>
        <u/>
        <sz val="12"/>
        <color theme="1"/>
        <rFont val="Times New Roman"/>
        <family val="1"/>
        <charset val="186"/>
      </rPr>
      <t>32.1.3.11. Dalyvavimas vertinant asmens savarankiškumą kasdienėje veikloje VšĮ Alytaus miesto socialinių paslaugų centre</t>
    </r>
  </si>
  <si>
    <r>
      <t xml:space="preserve">    </t>
    </r>
    <r>
      <rPr>
        <sz val="12"/>
        <color theme="1"/>
        <rFont val="Times New Roman"/>
        <family val="1"/>
        <charset val="186"/>
      </rPr>
      <t>Nustatant asmens specialiuosius poreikius, yra įvertinamas asmens savarankiškumo galimybės kasdieniame gyvenime (judėjimas, mityba, asmens higiena, socialiniai santykiai), mąstymo ir suvokimo gebėjimai, elgesio sutrikimai. Šis kriterijus nustatomas pokalbio su asmeniu metu užpildant asmens veiklos ir gebėjimo dalyvauti įvertinimo klausimyną.</t>
    </r>
  </si>
  <si>
    <r>
      <t xml:space="preserve">    </t>
    </r>
    <r>
      <rPr>
        <b/>
        <i/>
        <u/>
        <sz val="12"/>
        <color theme="1"/>
        <rFont val="Times New Roman"/>
        <family val="1"/>
        <charset val="186"/>
      </rPr>
      <t>32.1.3.12. Gyvenamojo būsto tikslinėms grupėms užtikrinimas</t>
    </r>
  </si>
  <si>
    <r>
      <t xml:space="preserve">    </t>
    </r>
    <r>
      <rPr>
        <sz val="12"/>
        <color theme="1"/>
        <rFont val="Times New Roman"/>
        <family val="1"/>
        <charset val="186"/>
      </rPr>
      <t>Šia priemone siekiama:</t>
    </r>
  </si>
  <si>
    <r>
      <t xml:space="preserve">    </t>
    </r>
    <r>
      <rPr>
        <b/>
        <i/>
        <u/>
        <sz val="12"/>
        <color theme="1"/>
        <rFont val="Times New Roman"/>
        <family val="1"/>
        <charset val="186"/>
      </rPr>
      <t>32.1.3.13. Būsto nuomos ar išperkamosios būsto nuomos mokesčių dalies kompensacijų mokėjimas ir administravimas</t>
    </r>
  </si>
  <si>
    <r>
      <t xml:space="preserve">    </t>
    </r>
    <r>
      <rPr>
        <sz val="12"/>
        <color theme="1"/>
        <rFont val="Times New Roman"/>
        <family val="1"/>
        <charset val="186"/>
      </rPr>
      <t>Būsto nuomos ar išperkamosios būsto nuomos mokesčių dalies kompensacijoms teisę turi asmenys ir (ar) šeimos, turintys teisę į socialinio būsto nuomą (nuostata įtvirtinta Lietuvos Respublikos paramos būstui įsigyti ar išsinuomoti įstatyme). Kompensacijos gali būti mokamos savivaldybės teritorijoje išsinuomojus fiziniams ir (ar) juridiniams asmenims (išskyrus savivaldybę) priklausantį būstą, pagal Lietuvos Respublikos civiliniame kodekse nustatytas sąlygas sudarius būsto nuomos ar išperkamosios būsto nuomos sutartį ne trumpiau kaip vieneriems metams ir pateikus nustatytos formos prašymą.</t>
    </r>
  </si>
  <si>
    <r>
      <t xml:space="preserve">    </t>
    </r>
    <r>
      <rPr>
        <b/>
        <i/>
        <u/>
        <sz val="12"/>
        <color theme="1"/>
        <rFont val="Times New Roman"/>
        <family val="1"/>
        <charset val="186"/>
      </rPr>
      <t>32.1.3.14. Kokybiškų socialinių paslaugų plėtra, sąlygų sudarymas socialinę riziką patyrusiam asmeniui (šeimai) ugdyti ar stiprinti gebėjimus ir galimybes spręsti savo socialines problemas, padėti įveikti socialinę atskirtį VšĮ Alytaus miesto socialinių paslaugų centre</t>
    </r>
  </si>
  <si>
    <r>
      <t xml:space="preserve">    </t>
    </r>
    <r>
      <rPr>
        <b/>
        <i/>
        <u/>
        <sz val="12"/>
        <color theme="1"/>
        <rFont val="Times New Roman"/>
        <family val="1"/>
        <charset val="186"/>
      </rPr>
      <t>32.1.3.15. Asmeninės pagalbos neįgaliesiems teikimas</t>
    </r>
  </si>
  <si>
    <r>
      <t xml:space="preserve">    </t>
    </r>
    <r>
      <rPr>
        <sz val="12"/>
        <color theme="1"/>
        <rFont val="Times New Roman"/>
        <family val="1"/>
        <charset val="186"/>
      </rPr>
      <t>Priemonė skirta užtikrinti asmeninės pagalbos teikimą neįgaliesiems. Asmeninės pagalbos teikimo organizavimo tikslas – suteikti asmeniui individualią pagalbą namuose ir viešojoje aplinkoje (palydint ir komunikuojant), kuri padėtų jam gyventi savarankiškai ir veikti visose gyvenimo srityse, atsižvelgiant į individualius asmens poreikius.</t>
    </r>
  </si>
  <si>
    <r>
      <t xml:space="preserve">    </t>
    </r>
    <r>
      <rPr>
        <b/>
        <i/>
        <u/>
        <sz val="12"/>
        <color theme="1"/>
        <rFont val="Times New Roman"/>
        <family val="1"/>
        <charset val="186"/>
      </rPr>
      <t>32.1.3.16. Sąlygų sudarymas kiekvienam tėvų globos netekusiam vaikui išvengti institucinės globos, augti saugioje aplinkoje, gauti į individualius poreikius orientuotas bendruomenines paslaugas, skatinti socialinius ryšius ir integraciją (Alytaus miesto šeimos centras)</t>
    </r>
  </si>
  <si>
    <r>
      <t xml:space="preserve">    </t>
    </r>
    <r>
      <rPr>
        <sz val="12"/>
        <color theme="1"/>
        <rFont val="Times New Roman"/>
        <family val="1"/>
        <charset val="186"/>
      </rPr>
      <t>Priemonė vykdoma įgyvendinant savarankiškąją savivaldybės funkciją – savivaldybės biudžetinių įstaigų steigimą ir išlaikymą, savivaldybės viešųjų įstaigų, savivaldybės įmonių ir kitų savivaldybės juridinių asmenų steigimą. Alytaus miesto šeimos centras užtikrina trumpalaikės ir ilgalaikės globos paslaugų teikimą be tėvų globos likusiems vaikams bendruomeniniuose vaikų globos namuose, įgyvendina globos centro funkcijas, rengia globėjus.</t>
    </r>
  </si>
  <si>
    <r>
      <t xml:space="preserve">    </t>
    </r>
    <r>
      <rPr>
        <b/>
        <i/>
        <u/>
        <sz val="12"/>
        <color theme="1"/>
        <rFont val="Times New Roman"/>
        <family val="1"/>
        <charset val="186"/>
      </rPr>
      <t>32.1.3.18. Pabėgėlių iš Ukrainos priėmimo ir ankstyvos integracijos projekto įgyvendinimas</t>
    </r>
  </si>
  <si>
    <r>
      <t xml:space="preserve">    </t>
    </r>
    <r>
      <rPr>
        <sz val="12"/>
        <color theme="1"/>
        <rFont val="Times New Roman"/>
        <family val="1"/>
        <charset val="186"/>
      </rPr>
      <t>Projekto uždaviniai: stiprinti Lietuvos Respublikos pajėgumus trečiųjų valstybių piliečių registracijos ir leidimų gyventi Lietuvos Respublikoje išdavimo procesuose, gerinti priėmimo sąlygas trečiųjų valstybių piliečiams, prisidėti prie savivaldos lygiu vykdomų ankstyvosios trečiųjų valstybių piliečių integracijos veiklos, pasirengti galimam trečiųjų valstybių piliečių antplūdžiui. Asmenys dalyvauja savipagalbos grupėse, seminaruose, renginiuose, mentorystės susitikimuose bei suteikiamos psichologo konsultacijos.</t>
    </r>
  </si>
  <si>
    <r>
      <t xml:space="preserve">    </t>
    </r>
    <r>
      <rPr>
        <b/>
        <sz val="12"/>
        <color theme="1"/>
        <rFont val="Times New Roman"/>
        <family val="1"/>
        <charset val="186"/>
      </rPr>
      <t>32.1.4. Uždavinys. Užtikrinti socialinių paslaugų kokybę, prieinamumą ir plėtrą</t>
    </r>
  </si>
  <si>
    <r>
      <t xml:space="preserve">    </t>
    </r>
    <r>
      <rPr>
        <sz val="12"/>
        <color theme="1"/>
        <rFont val="Times New Roman"/>
        <family val="1"/>
        <charset val="186"/>
      </rPr>
      <t>Šiuo uždaviniu siekiama kurti efektyvią socialinės apsaugos sistemą, garantuojančią deramą neįgaliųjų asmenų socialinę apsaugą, ginančią žmonių teises ir lygybę, skatinančią mažas pajamas turinčius asmenis dalyvauti užimtumo programoje, dirbti ir užsidirbti. Šiuo uždaviniu taip pat įgyvendinama Alytaus nakvynės namų, VšĮ Alytaus medicininės reabilitacijos ir sporto centro, VšĮ Alytaus miesto bendruomenės centro, VšĮ Alytaus poliklinikos veikla, finansuojami ES projektai.</t>
    </r>
  </si>
  <si>
    <r>
      <t xml:space="preserve">    </t>
    </r>
    <r>
      <rPr>
        <b/>
        <i/>
        <u/>
        <sz val="12"/>
        <color theme="1"/>
        <rFont val="Times New Roman"/>
        <family val="1"/>
        <charset val="186"/>
      </rPr>
      <t>32.1.4.01. Socialinių paslaugų teikimas Alytaus nakvynės namuose</t>
    </r>
  </si>
  <si>
    <r>
      <t xml:space="preserve">    </t>
    </r>
    <r>
      <rPr>
        <sz val="12"/>
        <color theme="1"/>
        <rFont val="Times New Roman"/>
        <family val="1"/>
        <charset val="186"/>
      </rPr>
      <t>Priemonė vykdoma įgyvendinant savarankiškąją savivaldybės funkciją – savivaldybės biudžetinių įstaigų steigimą ir išlaikymą, savivaldybės viešųjų įstaigų, savivaldybės įmonių ir kitų savivaldybės juridinių asmenų steigimą. Alytaus nakvynės namuose teikiamos laikino apnakvindinimo, apgyvendinimo Nakvynės namuose, apgyvendinimo savarankiško gyvenimo namuose, socialinės integracijos paslaugos, grįžus iš pataisos namų, maitinimo organizavimo ir kitos paslaugos socialinę riziką patiriantiems asmenims.</t>
    </r>
  </si>
  <si>
    <r>
      <t xml:space="preserve">    </t>
    </r>
    <r>
      <rPr>
        <b/>
        <i/>
        <u/>
        <sz val="12"/>
        <color theme="1"/>
        <rFont val="Times New Roman"/>
        <family val="1"/>
        <charset val="186"/>
      </rPr>
      <t>32.1.4.02. Socialinių paslaugų teikimas VšĮ Alytaus medicininės reabilitacijos ir sporto centre</t>
    </r>
  </si>
  <si>
    <r>
      <t xml:space="preserve">    </t>
    </r>
    <r>
      <rPr>
        <sz val="12"/>
        <color theme="1"/>
        <rFont val="Times New Roman"/>
        <family val="1"/>
        <charset val="186"/>
      </rPr>
      <t>Priemonė vykdoma įgyvendinant savarankiškąją savivaldybės funkciją – socialinių paslaugų planavimą ir teikimą, socialinių paslaugų įstaigų, šeimynų steigimą, išlaikymą ir bendradarbiavimą su nevyriausybinėmis organizacijomis. VšĮ Alytaus medicininės reabilitacijos ir sporto centre teikiamos ilgalaikės socialinės globos paslaugos senyvo amžiaus asmenims ir asmenims su negalia.</t>
    </r>
  </si>
  <si>
    <r>
      <t xml:space="preserve">    </t>
    </r>
    <r>
      <rPr>
        <b/>
        <i/>
        <u/>
        <sz val="12"/>
        <color theme="1"/>
        <rFont val="Times New Roman"/>
        <family val="1"/>
        <charset val="186"/>
      </rPr>
      <t>32.1.4.03. Socialinių ir sociokultūrinių paslaugų teikimas VšĮ Alytaus miesto bendruomenės centre</t>
    </r>
  </si>
  <si>
    <r>
      <t xml:space="preserve">    </t>
    </r>
    <r>
      <rPr>
        <sz val="12"/>
        <color theme="1"/>
        <rFont val="Times New Roman"/>
        <family val="1"/>
        <charset val="186"/>
      </rPr>
      <t>Priemonė vykdoma įgyvendinant savarankiškąją savivaldybės funkciją, kitas funkcijas, nepriskirtas valstybės institucijoms. Ji skirta organizuoti jaunimo ir suaugusiųjų laisvalaikio užimtumo veiklą, inicijuoti renginių įvairovę, plėsti turiningo laisvalaikio pasiūlą ir teikti prevencines socialines paslaugas.</t>
    </r>
  </si>
  <si>
    <r>
      <t xml:space="preserve">    </t>
    </r>
    <r>
      <rPr>
        <b/>
        <i/>
        <u/>
        <sz val="12"/>
        <color theme="1"/>
        <rFont val="Times New Roman"/>
        <family val="1"/>
        <charset val="186"/>
      </rPr>
      <t>32.1.4.04. VšĮ Alytaus poliklinikos kompleksinės (integralios, ambulatorinės, socialinės) pagalbos paslaugų, orientuotų į paslaugų gavėjo poreikius, teikimo asmens namuose plėtojimas</t>
    </r>
  </si>
  <si>
    <r>
      <t xml:space="preserve">    </t>
    </r>
    <r>
      <rPr>
        <sz val="12"/>
        <color theme="1"/>
        <rFont val="Times New Roman"/>
        <family val="1"/>
        <charset val="186"/>
      </rPr>
      <t>Priemonė vykdoma įgyvendinant savarankiškąją savivaldybės funkciją – socialinių paslaugų planavimą ir teikimą, socialinių paslaugų įstaigų, šeimynų steigimą, išlaikymą ir bendradarbiavimą su nevyriausybinėmis organizacijomis. VšĮ Alytaus poliklinikoje asmenims yra teikiamos dienos socialinės globos ir integralios pagalbos paslaugos.</t>
    </r>
  </si>
  <si>
    <r>
      <t xml:space="preserve">    </t>
    </r>
    <r>
      <rPr>
        <b/>
        <i/>
        <u/>
        <sz val="12"/>
        <color theme="1"/>
        <rFont val="Times New Roman"/>
        <family val="1"/>
        <charset val="186"/>
      </rPr>
      <t>32.1.4.05. Privataus ir viešojo sektoriaus pritraukimas teikti akredituotas socialinės globos ir priežiūros paslaugas</t>
    </r>
  </si>
  <si>
    <r>
      <t xml:space="preserve">    </t>
    </r>
    <r>
      <rPr>
        <sz val="12"/>
        <color theme="1"/>
        <rFont val="Times New Roman"/>
        <family val="1"/>
        <charset val="186"/>
      </rPr>
      <t>Įsigaliojus Lietuvos Respublikos socialinių paslaugų įstatymo pakeitimams, įteisintas socialinės priežiūros paslaugų akreditavimas. Nuo 2022-01-01 tik akredituotos paslaugos gali būti finansuojamos valstybės bei savivaldybės biudžeto lėšomis. Socialinės priežiūros paslaugų akreditacija užtikrins kokybiškesnes paslaugas bei tvaresnį ir stabilesnį įstaigų finansavimą.</t>
    </r>
  </si>
  <si>
    <r>
      <t xml:space="preserve">       </t>
    </r>
    <r>
      <rPr>
        <b/>
        <i/>
        <u/>
        <sz val="12"/>
        <color theme="1"/>
        <rFont val="Times New Roman"/>
        <family val="1"/>
        <charset val="186"/>
      </rPr>
      <t>32.1.4.09. Užimtumo didinimo programos įgyvendinimas</t>
    </r>
  </si>
  <si>
    <r>
      <t xml:space="preserve">    </t>
    </r>
    <r>
      <rPr>
        <sz val="12"/>
        <color theme="1"/>
        <rFont val="Times New Roman"/>
        <family val="1"/>
        <charset val="186"/>
      </rPr>
      <t>Priemonė vykdoma įgyvendinant savarankiškąją savivaldybės funkciją – dalyvavimą sprendžiant gyventojų užimtumo, kvalifikacijos įgijimo ir perkvalifikavimo klausimus, viešųjų ir sezoninių darbų organizavimą, valstybės deleguotą funkciją – darbo rinkos politikos ir gyventojų užimtumo priemonių įgyvendinimą. Programos tikslas – atnaujinti asmenų, ieškančių darbo ir (ar) gaunančių piniginę socialinę paramą, darbinius ir socialinius ryšius bei įgūdžius, teikiant jiems paslaugas, sudaryti galimybes miesto gyventojams ugdyti darbo įgūdžius ir užtikrinti tinkamą pragyvenimo lygį, suteikiant jiems galimybę įsidarbinti pagal asmens galimybes, tuo siekiant mažinti socialinę atskirtį ir skurdą bei aktyvinti savivaldos ir verslo sektoriaus bendradarbiavimą.</t>
    </r>
  </si>
  <si>
    <r>
      <t xml:space="preserve">    </t>
    </r>
    <r>
      <rPr>
        <b/>
        <i/>
        <u/>
        <sz val="12"/>
        <color theme="1"/>
        <rFont val="Times New Roman"/>
        <family val="1"/>
        <charset val="186"/>
      </rPr>
      <t>32.1.4.10. Prekybos žmonėmis, smurto artimoje aplinkoje prevencija ir pagalbos teikimas nukentėjusiems asmenims</t>
    </r>
  </si>
  <si>
    <r>
      <t xml:space="preserve">    </t>
    </r>
    <r>
      <rPr>
        <sz val="12"/>
        <color theme="1"/>
        <rFont val="Times New Roman"/>
        <family val="1"/>
        <charset val="186"/>
      </rPr>
      <t>Įgyvendinant šią priemonę siekiama ginti asmenis nuo smurto artimoje aplinkoje, greitai reaguoti į iškilusią grėsmę, imtis prevencijos priemonių, taikyti apsaugos priemones ir teikti tinkamą pagalbą.</t>
    </r>
  </si>
  <si>
    <r>
      <t xml:space="preserve">    </t>
    </r>
    <r>
      <rPr>
        <b/>
        <i/>
        <u/>
        <sz val="12"/>
        <color theme="1"/>
        <rFont val="Times New Roman"/>
        <family val="1"/>
        <charset val="186"/>
      </rPr>
      <t>32.1.4.12. Garantijų nuomininkams, iškeldintiems iš savininkams grąžintų namų, vykdymas</t>
    </r>
  </si>
  <si>
    <r>
      <t xml:space="preserve">    </t>
    </r>
    <r>
      <rPr>
        <sz val="12"/>
        <color theme="1"/>
        <rFont val="Times New Roman"/>
        <family val="1"/>
        <charset val="186"/>
      </rPr>
      <t>Priemone siekiama padengti būsto nuomos išlaidas nuomininkams, iškeldintiems iš savininkams grąžintinų namų, kuriems išduotas valstybės garantinis dokumentas, kuriame nurodyta pinigine išraiška savininkui grąžintų gyvenamųjų patalpų vertės dalis  (nuostata įtvirtinta Lietuvos Respublikos piliečių nuosavybės teisių į išlikusį nekilnojamąjį turtą įstatyme).</t>
    </r>
  </si>
  <si>
    <r>
      <t xml:space="preserve">    </t>
    </r>
    <r>
      <rPr>
        <b/>
        <i/>
        <u/>
        <sz val="12"/>
        <color theme="1"/>
        <rFont val="Times New Roman"/>
        <family val="1"/>
        <charset val="186"/>
      </rPr>
      <t>32.1.4.13. Akredituotos vaikų dienos socialinės priežiūros organizavimas, teikimas ir administravimas</t>
    </r>
  </si>
  <si>
    <r>
      <t xml:space="preserve">    </t>
    </r>
    <r>
      <rPr>
        <sz val="12"/>
        <color theme="1"/>
        <rFont val="Times New Roman"/>
        <family val="1"/>
        <charset val="186"/>
      </rPr>
      <t>Priemonė skirta užtikrinti akredituotų socialinės priežiūros paslaugų vaikams teikimą. Finansuojami Alytaus mieste akredituotos vaikų dienos socialinės priežiūros paslaugas teikiantys vaikų dienos centrai.</t>
    </r>
  </si>
  <si>
    <r>
      <t xml:space="preserve">    </t>
    </r>
    <r>
      <rPr>
        <b/>
        <i/>
        <u/>
        <sz val="12"/>
        <color theme="1"/>
        <rFont val="Times New Roman"/>
        <family val="1"/>
        <charset val="186"/>
      </rPr>
      <t>32.1.4.14. Tarpinstitucinio koordinatoriaus veiklos vykdymas</t>
    </r>
  </si>
  <si>
    <r>
      <t xml:space="preserve">    </t>
    </r>
    <r>
      <rPr>
        <sz val="12"/>
        <color theme="1"/>
        <rFont val="Times New Roman"/>
        <family val="1"/>
        <charset val="186"/>
      </rPr>
      <t>Koordinuotai teikiamos  švietimo pagalbos, socialinių ir sveikatos priežiūros paslaugos vaikams nuo gimimo iki 18 metų ir asmenims, turintiems didelių ar labai didelių specialiųjų ugdymosi poreikių iki 21 metų (toliau – vaikas), ir jų tėvams (globėjams). Koordinuotai teikiamų paslaugų tikslas – sudaryti palankias sąlygas vaiko gerovei, padėti jo tėvams (globėjams, rūpintojams) kurti saugią aplinką, užtikrinti gyvenimo, asmeninių bei socialinių ryšių kokybę. Paslaugos vaikui ir jo tėvams (globėjams, rūpintojams) koordinuotai teikiamos tada, kai pavienės, atskirai teiktos ar teikiamos švietimo pagalbos, socialinės ar sveikatos priežiūros paslaugos yra neveiksmingos, neefektyvios ir neužtikrina vaiko gerovės. Tarpinstitucinio bendradarbiavimo tikslas – sudaryti palankias sąlygas vaiko gerovei, padėti jo tėvams (globėjams, rūpintojams) kurti saugią aplinką, užtikrinti gyvenimo, asmeninių bei socialinių ryšių kokybę. Tarpinstitucinio bendradarbiavimo koordinatorius atlieka Alytaus miesto savivaldybės administracijos vaiko gerovės komisijos pirmininko funkcijas, organizuoja komisijos posėdžius, atlieka kitas Lietuvos Respublikos vaiko minimalios ir vidutinės priežiūros ir Lietuvos Respublikos švietimo įstatymuose nustatytas funkcijas.</t>
    </r>
  </si>
  <si>
    <r>
      <t xml:space="preserve">    </t>
    </r>
    <r>
      <rPr>
        <b/>
        <i/>
        <u/>
        <sz val="12"/>
        <color theme="1"/>
        <rFont val="Times New Roman"/>
        <family val="1"/>
        <charset val="186"/>
      </rPr>
      <t>32.1.4.15. Kompleksinių paslaugų šeimai organizavimas ir teikimas Bendruomeniniuose šeimos namuose (VšĮ Alytaus miesto bendruomenės centras)</t>
    </r>
  </si>
  <si>
    <r>
      <t xml:space="preserve">    </t>
    </r>
    <r>
      <rPr>
        <b/>
        <i/>
        <u/>
        <sz val="12"/>
        <color theme="1"/>
        <rFont val="Times New Roman"/>
        <family val="1"/>
        <charset val="186"/>
      </rPr>
      <t>32.1.4.16. Socialinių dirbtuvių paslaugos teikimas įgyvendinant projektą „Perėjimas nuo institucinės globos prie bendruomeninių paslaugų Sostinės regione, Vidurio ir Vakarų Lietuvos regione“</t>
    </r>
  </si>
  <si>
    <r>
      <t xml:space="preserve">    </t>
    </r>
    <r>
      <rPr>
        <sz val="12"/>
        <color theme="1"/>
        <rFont val="Times New Roman"/>
        <family val="1"/>
        <charset val="186"/>
      </rPr>
      <t>Savivaldybės administracija  vykdo projekto socialinių dirbtuvių partnerių, kurie projekto įgyvendinimo laikotarpiu teiks socialinių dirbtuvių paslaugą, atranką. Socialinių dirbtuvių tikslas – didinti asmenų įsidarbinimo atviroje darbo rinkoje galimybes, ugdyti, lavinti ir palaikyti bendruosius ir su konkrečia darbine užimtumo veikla susijusius įgūdžius, atliekant prasmingas darbinio užimtumo veiklą, nukreiptas į konkrečios prekės (produkto) gamybą ir (ar) paslaugos atlikimą.</t>
    </r>
  </si>
  <si>
    <r>
      <t xml:space="preserve">    </t>
    </r>
    <r>
      <rPr>
        <b/>
        <sz val="12"/>
        <color theme="1"/>
        <rFont val="Times New Roman"/>
        <family val="1"/>
        <charset val="186"/>
      </rPr>
      <t>32.1.5. Uždavinys. Užtikrinti bendruomenės saugumą</t>
    </r>
  </si>
  <si>
    <r>
      <t xml:space="preserve">    </t>
    </r>
    <r>
      <rPr>
        <sz val="12"/>
        <color theme="1"/>
        <rFont val="Times New Roman"/>
        <family val="1"/>
        <charset val="186"/>
      </rPr>
      <t>Uždaviniu siekiama užtikrinti saugios savivaldybės koncepciją, valdyti ekstremalias situacijas, administruoti civilinę saugą ir mobilizaciją, vykdyti triukšmo prevencijos mažinimo priemones.</t>
    </r>
  </si>
  <si>
    <r>
      <t xml:space="preserve">    </t>
    </r>
    <r>
      <rPr>
        <b/>
        <i/>
        <u/>
        <sz val="12"/>
        <color theme="1"/>
        <rFont val="Times New Roman"/>
        <family val="1"/>
        <charset val="186"/>
      </rPr>
      <t>32.1.5.01. Saugios savivaldybės koncepcijos įgyvendinimas</t>
    </r>
  </si>
  <si>
    <r>
      <t xml:space="preserve">    </t>
    </r>
    <r>
      <rPr>
        <sz val="12"/>
        <color theme="1"/>
        <rFont val="Times New Roman"/>
        <family val="1"/>
        <charset val="186"/>
      </rPr>
      <t>Šia priemone siekiama stiprinti Alytaus miesto žmonių saugumą viešosiose vietose, kurti saugią aplinką, siekiant užtikrinti saugią ir sveiką bendruomenę bei kurti saugią kaimynystę, vykdyti nepilnamečių nusikalstamumo prevenciją. Panaudojant vaizdo stebėjimo kameras, mieste vykdoma nusikaltimų prevencija, išaiškinant Kelių eismo taisyklių pažeidimus. Teikiama vaizdo įrašų informacija Alytaus vyriausiajam policijos komisariatui apie įvykdytus nusikaltimus bei kitus administracinius nusižengimus. Planuojamos savivaldybės biudžeto lėšos vaizdo kameroms ir greičio matuokliui eksploatuoti ir prižiūrėti.</t>
    </r>
  </si>
  <si>
    <r>
      <t xml:space="preserve">    </t>
    </r>
    <r>
      <rPr>
        <b/>
        <i/>
        <u/>
        <sz val="12"/>
        <color theme="1"/>
        <rFont val="Times New Roman"/>
        <family val="1"/>
        <charset val="186"/>
      </rPr>
      <t>32.1.5.02. Ekstremaliųjų situacijų ir (arba) įvykių prevencija bei pasekmių likvidavimas</t>
    </r>
  </si>
  <si>
    <r>
      <t xml:space="preserve">    </t>
    </r>
    <r>
      <rPr>
        <sz val="12"/>
        <color theme="1"/>
        <rFont val="Times New Roman"/>
        <family val="1"/>
        <charset val="186"/>
      </rPr>
      <t xml:space="preserve">Atsižvelgiant į susidariusią ekstremalią situaciją dėl koronaviruso (COVID-19), siekiant suvaldyti koronaviruso infekcijos plitimą Alytaus mieste. planuojama pirkti reikiamas prekes ir paslaugas. </t>
    </r>
  </si>
  <si>
    <r>
      <t xml:space="preserve">    </t>
    </r>
    <r>
      <rPr>
        <b/>
        <i/>
        <u/>
        <sz val="12"/>
        <color theme="1"/>
        <rFont val="Times New Roman"/>
        <family val="1"/>
        <charset val="186"/>
      </rPr>
      <t>32.1.5.03. Civilinės saugos administravimas</t>
    </r>
  </si>
  <si>
    <r>
      <t xml:space="preserve">    </t>
    </r>
    <r>
      <rPr>
        <sz val="12"/>
        <color theme="1"/>
        <rFont val="Times New Roman"/>
        <family val="1"/>
        <charset val="186"/>
      </rPr>
      <t>Priemone siekiama užtikrinti civilinės saugos administravimą bei asmenims suteikti reikiamų civilinės saugos žinių ir gebėjimų, gilinti civilinės saugos sistemos subjektų profesines žinias, tobulinti įgūdžius ir gebėjimus pasirengti ir veiksmingai organizuoti ekstremaliųjų situacijų valdymą.</t>
    </r>
  </si>
  <si>
    <r>
      <t xml:space="preserve">    </t>
    </r>
    <r>
      <rPr>
        <b/>
        <i/>
        <u/>
        <sz val="12"/>
        <color theme="1"/>
        <rFont val="Times New Roman"/>
        <family val="1"/>
        <charset val="186"/>
      </rPr>
      <t>32.1.5.04. Mobilizacijos, demobilizacijos, priimančios šalies paramos administravimas</t>
    </r>
  </si>
  <si>
    <r>
      <t xml:space="preserve">    </t>
    </r>
    <r>
      <rPr>
        <sz val="12"/>
        <color theme="1"/>
        <rFont val="Times New Roman"/>
        <family val="1"/>
        <charset val="186"/>
      </rPr>
      <t>Priemone siekiama užtikrinti mobilizacijos, demobilizacijos, priimančios šalies paramos administravimą, Alytaus miesto savivaldybės mobilizacijos plano rengiamą arba atnaujinamą, informacijos apie Alytaus miesto savivaldybės galimybes teikti priimančiosios šalies paramą savivaldybės teritorijoje rinkimą, sisteminimą ir teikimą.</t>
    </r>
  </si>
  <si>
    <r>
      <t xml:space="preserve">    </t>
    </r>
    <r>
      <rPr>
        <b/>
        <i/>
        <u/>
        <sz val="12"/>
        <color theme="1"/>
        <rFont val="Times New Roman"/>
        <family val="1"/>
        <charset val="186"/>
      </rPr>
      <t>32.1.5.05. Teritorijų, kuriose būtina įgyvendinti triukšmo prevencijos ir mažinimo priemones, nustatymas ir įgyvendinimas</t>
    </r>
  </si>
  <si>
    <r>
      <t xml:space="preserve">    </t>
    </r>
    <r>
      <rPr>
        <sz val="12"/>
        <color theme="1"/>
        <rFont val="Times New Roman"/>
        <family val="1"/>
        <charset val="186"/>
      </rPr>
      <t>Priemone siekiama nustatyti teritorijų, kuriose būtina įgyvendinti triukšmo prevencijos ir mažinimo priemones, nustatymą ir įgyvendinimą. Planuojama parengti triukšmo žemėlapį.</t>
    </r>
  </si>
  <si>
    <r>
      <t xml:space="preserve">    </t>
    </r>
    <r>
      <rPr>
        <b/>
        <i/>
        <u/>
        <sz val="12"/>
        <color theme="1"/>
        <rFont val="Times New Roman"/>
        <family val="1"/>
        <charset val="186"/>
      </rPr>
      <t>32.1.5.06. Prevencinės programos „Saugi bendruomenė – saugus ir aš“ įgyvendinimas</t>
    </r>
  </si>
  <si>
    <r>
      <t xml:space="preserve">    </t>
    </r>
    <r>
      <rPr>
        <sz val="12"/>
        <color theme="1"/>
        <rFont val="Times New Roman"/>
        <family val="1"/>
        <charset val="186"/>
      </rPr>
      <t>Prevencinės programos „Saugi bendruomenė – saugus ir aš“ tikslas – motyvuoti Alytaus</t>
    </r>
  </si>
  <si>
    <r>
      <t xml:space="preserve">    </t>
    </r>
    <r>
      <rPr>
        <b/>
        <i/>
        <u/>
        <sz val="12"/>
        <color theme="1"/>
        <rFont val="Times New Roman"/>
        <family val="1"/>
        <charset val="186"/>
      </rPr>
      <t>32.1.5.07. Gaisrų prevencijos Alytaus miesto savivaldybėje 2023–2025 metų programos įgyvendinimas</t>
    </r>
  </si>
  <si>
    <r>
      <t xml:space="preserve">    </t>
    </r>
    <r>
      <rPr>
        <sz val="12"/>
        <color theme="1"/>
        <rFont val="Times New Roman"/>
        <family val="1"/>
        <charset val="186"/>
      </rPr>
      <t>Siekiant užtikrinti efektyvesnį savivaldybės įstaigų ir kitų organizacijų gaisrinės saugos bendradarbiavimą, parengta Alytaus miesto savivaldybės gaisrų prevencijos programa, joje numatytos pagrindinės gaisrų prevencijos priemonės, vykdant gyventojų priešgaisrinės saugos švietimą, siekiama stiprinti gaisrų prevenciją gyvenamajame sektoriuje. Įgyvendinus programą, savivaldybėje sumažės gaisrų skaičius ir bus išvengta žmonių žūčių ir sunkių traumų.</t>
    </r>
  </si>
  <si>
    <r>
      <t xml:space="preserve">    </t>
    </r>
    <r>
      <rPr>
        <b/>
        <sz val="12"/>
        <color theme="1"/>
        <rFont val="Times New Roman"/>
        <family val="1"/>
        <charset val="186"/>
      </rPr>
      <t>32.2.1. Uždavinys. Didinti savivaldybės valdymo efektyvumą ir teikiamų paslaugų kokybę</t>
    </r>
  </si>
  <si>
    <r>
      <t xml:space="preserve">    </t>
    </r>
    <r>
      <rPr>
        <sz val="12"/>
        <color theme="1"/>
        <rFont val="Times New Roman"/>
        <family val="1"/>
        <charset val="186"/>
      </rPr>
      <t>Įgyvendinant uždavinį siekiama:</t>
    </r>
  </si>
  <si>
    <r>
      <t xml:space="preserve">    </t>
    </r>
    <r>
      <rPr>
        <b/>
        <i/>
        <u/>
        <sz val="12"/>
        <color theme="1"/>
        <rFont val="Times New Roman"/>
        <family val="1"/>
        <charset val="186"/>
      </rPr>
      <t>32.2.1.01. Savivaldybės administracijos valdymo ir administracinės naštos mažinimo priemonių įgyvendinimas</t>
    </r>
  </si>
  <si>
    <r>
      <t xml:space="preserve">    </t>
    </r>
    <r>
      <rPr>
        <sz val="12"/>
        <color theme="1"/>
        <rFont val="Times New Roman"/>
        <family val="1"/>
        <charset val="186"/>
      </rPr>
      <t>Alytaus miesto savivaldybės administracijos veikla skirta įstatymams ir kitiems teisės aktams įgyvendinti, vietos savivaldos institucijų sprendimams įgyvendinti priimant administracinius sprendimus, teikiant įstatymų numatytas administracines paslaugas, administruojant viešųjų paslaugų teikimą Alytaus miesto savivaldybėje ir atliekant Alytaus miesto savivaldybės administracijos vidaus administravimą. Siekiama gerinti viešųjų paslaugų teikimą, gyventojų aptarnavimą, tobulinti AMSA veiklos procesus.</t>
    </r>
  </si>
  <si>
    <r>
      <t xml:space="preserve">    </t>
    </r>
    <r>
      <rPr>
        <b/>
        <i/>
        <u/>
        <sz val="12"/>
        <color theme="1"/>
        <rFont val="Times New Roman"/>
        <family val="1"/>
        <charset val="186"/>
      </rPr>
      <t>32.2.1.02. Savivaldybės administracijos vidaus ūkio priežiūra</t>
    </r>
  </si>
  <si>
    <r>
      <t xml:space="preserve">    </t>
    </r>
    <r>
      <rPr>
        <sz val="12"/>
        <color theme="1"/>
        <rFont val="Times New Roman"/>
        <family val="1"/>
        <charset val="186"/>
      </rPr>
      <t>Priemone siekiama užtikrinti Savivaldybės administracijos užimamų patalpų išlaikymą ir priežiūrą, komunalinius mokesčius, darbuotojų aprūpinimą darbo priemonėmis ir inventoriumi, tarnybinio transporto plėtrą ir išlaikymą, reprezentaciją šalies viduje.</t>
    </r>
  </si>
  <si>
    <r>
      <t xml:space="preserve">    </t>
    </r>
    <r>
      <rPr>
        <b/>
        <i/>
        <u/>
        <sz val="12"/>
        <color theme="1"/>
        <rFont val="Times New Roman"/>
        <family val="1"/>
        <charset val="186"/>
      </rPr>
      <t>32.2.1.03. Informacinės sistemos modernizavimas, priežiūra  ir plėtra savivaldybės institucijose</t>
    </r>
  </si>
  <si>
    <r>
      <t xml:space="preserve">    </t>
    </r>
    <r>
      <rPr>
        <sz val="12"/>
        <color theme="1"/>
        <rFont val="Times New Roman"/>
        <family val="1"/>
        <charset val="186"/>
      </rPr>
      <t>Įgyvendinant priemonę siekiama užtikrinti Alytaus miesto savivaldybės administracijos informacinės sistemos plėtrą ir priežiūrą: informacinių sistemų plėtrą ir modernizavimą, kompiuterinių darbo vietų įrengimą ir modernizavimą, viešojo ir judriojo telefono ryšį, duomenų saugą ir perdavimą, įsigyti kompiuterines prekes ir biuro įrangos eksploatacines medžiagas, remontuoti kompiuterinę ir biuro įrangą, prižiūrėti informacines sistemas ir gauti registrų duomenis.</t>
    </r>
  </si>
  <si>
    <r>
      <t xml:space="preserve">    </t>
    </r>
    <r>
      <rPr>
        <b/>
        <i/>
        <u/>
        <sz val="12"/>
        <color theme="1"/>
        <rFont val="Times New Roman"/>
        <family val="1"/>
        <charset val="186"/>
      </rPr>
      <t>32.2.1.04. Paraiškų, investicijų projektų, galimybių studijų, tyrimų, analizių, planų ir kitos projektinės dokumentacijos rengimas</t>
    </r>
  </si>
  <si>
    <r>
      <t xml:space="preserve">    </t>
    </r>
    <r>
      <rPr>
        <sz val="12"/>
        <color theme="1"/>
        <rFont val="Times New Roman"/>
        <family val="1"/>
        <charset val="186"/>
      </rPr>
      <t xml:space="preserve">Planuojamiems vykdyti projektams teikiami projektų įgyvendinimo planai, projektiniai pasiūlymai, paraiškos ES finansavimui gauti ir rengiami investicijų projektai su sąnaudų ir naudos analize bei rengiama kita projektinė dokumentacija. Siekiant įgyvendinti Alytaus miesto ir regiono strateginiuose planavimo dokumentuose numatytus veiksmus, planuojamos lėšos investicijų projektams (IP) rengti: </t>
    </r>
  </si>
  <si>
    <r>
      <t xml:space="preserve">    </t>
    </r>
    <r>
      <rPr>
        <b/>
        <i/>
        <u/>
        <sz val="12"/>
        <color theme="1"/>
        <rFont val="Times New Roman"/>
        <family val="1"/>
        <charset val="186"/>
      </rPr>
      <t>32.2.1.07. Savivaldybės skolinių įsipareigojimų vykdymas</t>
    </r>
  </si>
  <si>
    <r>
      <t xml:space="preserve">    </t>
    </r>
    <r>
      <rPr>
        <sz val="12"/>
        <color theme="1"/>
        <rFont val="Times New Roman"/>
        <family val="1"/>
        <charset val="186"/>
      </rPr>
      <t>Siekiama grąžinti paskolas bei mokėti palūkanas laiku pagal patvirtintus grafikus, pagal galimybes mažinti bendrą savivaldybės įsiskolinimą. Lėšų poreikis paskolų grąžinimo išlaidoms suplanuotas pagal pasirašytas paskolų sutartis, siekiant užtikrinti finansinių įsipareigojimų vykdymą ir įvertinus numatomą papildomą skolinimąsi.</t>
    </r>
  </si>
  <si>
    <r>
      <t xml:space="preserve">    </t>
    </r>
    <r>
      <rPr>
        <b/>
        <i/>
        <u/>
        <sz val="12"/>
        <color theme="1"/>
        <rFont val="Times New Roman"/>
        <family val="1"/>
        <charset val="186"/>
      </rPr>
      <t>32.2.1.08. Savivaldybės mero rezervo lėšų tikslingas panaudojimas</t>
    </r>
  </si>
  <si>
    <r>
      <t xml:space="preserve">    </t>
    </r>
    <r>
      <rPr>
        <sz val="12"/>
        <color theme="1"/>
        <rFont val="Times New Roman"/>
        <family val="1"/>
        <charset val="186"/>
      </rPr>
      <t>Savivaldybėje kiekvienais metais yra sudaromas savivaldybės mero rezervas, jo lėšos naudojamos įvykiams, kurių negalima iš anksto numatyti, likviduoti, jų padariniams šalinti:</t>
    </r>
  </si>
  <si>
    <r>
      <t xml:space="preserve">    </t>
    </r>
    <r>
      <rPr>
        <b/>
        <i/>
        <u/>
        <sz val="12"/>
        <color theme="1"/>
        <rFont val="Times New Roman"/>
        <family val="1"/>
        <charset val="186"/>
      </rPr>
      <t>32.2.1.09. Efektyvaus turto valdymo sistemos sukūrimas ir įgyvendinimas</t>
    </r>
  </si>
  <si>
    <r>
      <t xml:space="preserve">    </t>
    </r>
    <r>
      <rPr>
        <b/>
        <i/>
        <u/>
        <sz val="12"/>
        <color theme="1"/>
        <rFont val="Times New Roman"/>
        <family val="1"/>
        <charset val="186"/>
      </rPr>
      <t>32.2.1.10. Savivaldybės įstaigų bendrųjų funkcijų centralizuotas atlikimas</t>
    </r>
  </si>
  <si>
    <r>
      <t xml:space="preserve">    </t>
    </r>
    <r>
      <rPr>
        <sz val="12"/>
        <color theme="1"/>
        <rFont val="Times New Roman"/>
        <family val="1"/>
        <charset val="186"/>
      </rPr>
      <t>BĮ Alytaus miesto paslaugų centras teikia centralizuotos buhalterinės apskaitos tvarkymo paslaugas Alytaus miesto savivaldybės įsteigtiems viešojo sektoriaus subjektams (toliau – VSS):</t>
    </r>
  </si>
  <si>
    <r>
      <t xml:space="preserve">    </t>
    </r>
    <r>
      <rPr>
        <b/>
        <i/>
        <u/>
        <sz val="12"/>
        <color theme="1"/>
        <rFont val="Times New Roman"/>
        <family val="1"/>
        <charset val="186"/>
      </rPr>
      <t>32.2.1.11. Savivaldybės įmonių ir įstaigų valdymo efektyvumo didinimas</t>
    </r>
  </si>
  <si>
    <r>
      <t xml:space="preserve">    </t>
    </r>
    <r>
      <rPr>
        <sz val="12"/>
        <color theme="1"/>
        <rFont val="Times New Roman"/>
        <family val="1"/>
        <charset val="186"/>
      </rPr>
      <t>Savivaldybės valdomų įmonių veiksmingai veiklai, kontrolei ir skaidrumui užtikrinti savivaldybės vykdomoji institucija ne rečiau kaip kas 4 metus pateikia savivaldybės valdomai įmonei lūkesčių raštą, kurio tikslas – nustatyti savivaldybės lūkesčius, tikslus ir jų matavimo rodiklius, susijusius su konkrečia savivaldybės valdoma įmone ir prisidedančius prie savivaldybės strateginiuose planavimo dokumentuose numatytų tikslų pasiekimo. Minėta nuostata nustatyta Savivaldybių turtinių ir neturtinių teisių įgyvendinimo savivaldybių valdomose įmonėse tvarkos apraše, patvirtintame Lietuvos Respublikos Vyriausybės 2007-06-06 nutarimu Nr. 567 „Dėl Savivaldybių turtinių ir neturtinių teisių įgyvendinimo savivaldybių valdomose įmonėse tvarkos aprašo patvirtinimo“. Savivaldybės valdomos įmonės – UAB „Dzūkijos vandenys“, UAB „Alytaus šilumos tinklai“, UAB „Alytaus butų ūkis“, UAB Alytaus regiono atliekų tvarkymo centras.</t>
    </r>
  </si>
  <si>
    <r>
      <t xml:space="preserve">    </t>
    </r>
    <r>
      <rPr>
        <b/>
        <i/>
        <u/>
        <sz val="12"/>
        <color theme="1"/>
        <rFont val="Times New Roman"/>
        <family val="1"/>
        <charset val="186"/>
      </rPr>
      <t>32.2.1.12. Apleistų pastatų ir kitų objektų stebėsena</t>
    </r>
  </si>
  <si>
    <r>
      <t xml:space="preserve">    </t>
    </r>
    <r>
      <rPr>
        <sz val="12"/>
        <color theme="1"/>
        <rFont val="Times New Roman"/>
        <family val="1"/>
        <charset val="186"/>
      </rPr>
      <t>Priemone siekiama nustatyti apleistą ir neprižiūrimą turtą, įvertinti savininkų veiksmus dėl šių objektų naudojimo, priežiūros, būklės gerinimo ar jų užimamos teritorijos tvarkymo ir apmokestinti maksimaliu nekilnojamojo turto mokesčio tarifu nustatyta tvarka už į sąrašą įtrauktą apleistą ir neprižiūrimą turtą.</t>
    </r>
  </si>
  <si>
    <r>
      <t xml:space="preserve">    </t>
    </r>
    <r>
      <rPr>
        <b/>
        <i/>
        <u/>
        <sz val="12"/>
        <color theme="1"/>
        <rFont val="Times New Roman"/>
        <family val="1"/>
        <charset val="186"/>
      </rPr>
      <t>32.2.1.13. Valstybinių (valstybės perduotų savivaldybėms) funkcijų vykdymas ir administravimas</t>
    </r>
  </si>
  <si>
    <r>
      <t xml:space="preserve">    </t>
    </r>
    <r>
      <rPr>
        <sz val="12"/>
        <color theme="1"/>
        <rFont val="Times New Roman"/>
        <family val="1"/>
        <charset val="186"/>
      </rPr>
      <t>Priemone siekiama užtikrinti valstybinių (valstybės perduotų savivaldybėms) funkcijų vykdymą ir administravimą:</t>
    </r>
  </si>
  <si>
    <r>
      <t>6. Teikti duomenis Suteiktos valstybės pagalbos ir nereikšmingos (</t>
    </r>
    <r>
      <rPr>
        <i/>
        <sz val="12"/>
        <color theme="1"/>
        <rFont val="Times New Roman"/>
        <family val="1"/>
        <charset val="186"/>
      </rPr>
      <t>de minimis</t>
    </r>
    <r>
      <rPr>
        <sz val="12"/>
        <color theme="1"/>
        <rFont val="Times New Roman"/>
        <family val="1"/>
        <charset val="186"/>
      </rPr>
      <t>) pagalbos registrui.</t>
    </r>
  </si>
  <si>
    <r>
      <t xml:space="preserve">    </t>
    </r>
    <r>
      <rPr>
        <b/>
        <i/>
        <u/>
        <sz val="12"/>
        <color theme="1"/>
        <rFont val="Times New Roman"/>
        <family val="1"/>
        <charset val="186"/>
      </rPr>
      <t>32.2.1.14. Savivaldybės tarybos veiklos užtikrinimas</t>
    </r>
  </si>
  <si>
    <r>
      <t xml:space="preserve">    </t>
    </r>
    <r>
      <rPr>
        <sz val="12"/>
        <color theme="1"/>
        <rFont val="Times New Roman"/>
        <family val="1"/>
        <charset val="186"/>
      </rPr>
      <t xml:space="preserve"> Siekiama užtikrinti savivaldybės tarybos veiklą, kad būtų galima vykdyti Vietos savivaldos įstatyme ir kituose teisės aktuose nustatytas savivaldybės tarybos kompetencijai priskirtas funkcijas.</t>
    </r>
  </si>
  <si>
    <r>
      <t xml:space="preserve">    </t>
    </r>
    <r>
      <rPr>
        <b/>
        <i/>
        <u/>
        <sz val="12"/>
        <color theme="1"/>
        <rFont val="Times New Roman"/>
        <family val="1"/>
        <charset val="186"/>
      </rPr>
      <t>32.2.1.15. Kontrolės ir audito tarnybos veiklos užtikrinimas</t>
    </r>
  </si>
  <si>
    <t>Pacientų pasitenkinimo VšĮ Alytaus apskrities S. Kudirkos ligoninės teikiamomis asmens sveikatos priežiūros paslaugomis lygis (0–1) (balas)</t>
  </si>
  <si>
    <t>Pacientų pasitenkinimo VšĮ Alytaus poliklinikos teikiamomis asmens sveikatos priežiūros paslaugomis lygis (0–1) (vienetas)</t>
  </si>
  <si>
    <t>Pacientų pasitenkinimo VšĮ Alytaus miesto savivaldybės pirminės sveikatos priežiūros centro  teikiamomis asmens sveikatos priežiūros paslaugomis lygis (0–1) (vienetas)</t>
  </si>
  <si>
    <t>Asmenų, gavusių vienkartinę savivaldybės išmoką gimus vaikui, skaičius (žmogus)</t>
  </si>
  <si>
    <t>Vidutinis centro dienos socialinės globos institucijoje paslaugų gavėjų mėnesio skaičius (žmogus)</t>
  </si>
  <si>
    <t>Vidutinis centro dienos socialinės globos namuose paslaugų gavėjų mėnesio skaičius (žmogus)</t>
  </si>
  <si>
    <t>Vidutinis laikinųjų ir nuolatinių globėjų, kuriems buvo teikiamos globos centro paslaugos, skaičius (žmogus)</t>
  </si>
  <si>
    <t>Vaikų, kurie negali būti laikinai apgyvendinti artimųjų giminaičių ar kitų emociniais  ryšiais susijusių asmenų šeimose ir buvo apgyvendinti pas budinčius globotojus, dalis nuo visų laikinai apgyvendintų vaikų (procentai)</t>
  </si>
  <si>
    <t>Asmenų, dalyvavusių savipagalbos grupėse, skaičius (žmogus)</t>
  </si>
  <si>
    <t>Asmenų, dalyvavusių mentorystės susitikimuose, skaičius (žmogus)</t>
  </si>
  <si>
    <t>Asmenų, dalyvavusių seminaruose, skaičius (žmogus)</t>
  </si>
  <si>
    <t>Asmenų, dalyvavusių renginiuose su bendruomene, skaičius (žmogus)</t>
  </si>
  <si>
    <t>Asmenų, dalyvavusių psichologo konsultacijose, skaičius (žmogus)</t>
  </si>
  <si>
    <t>Darbo rinkai besirengiančių asmenų, gavusių paslaugas, skaičius (žmogus)</t>
  </si>
  <si>
    <t xml:space="preserve">32.1.4.16. Priemonė. Socialinių dirbtuvių paslaugos teikimas įgyvendinant Perėjimo nuo institucinės globos prie bendruomeninių paslaugų Sostinės regione, Vidurio ir Vakarų Lietuvos regione projektą </t>
  </si>
  <si>
    <t>Paslaugas gavusių unikalių asmenų skaičius (žmogus)</t>
  </si>
  <si>
    <t>Įdiegtų triukšmo mažinimo priemonių skaičius (vienetas)</t>
  </si>
  <si>
    <t>Teritorijoje veikiančių SKG, kuriose bus organizuoti teminiai saugios aplinkos kūrimo mokymai, procentas (ne mažiau kaip) (procentai)</t>
  </si>
  <si>
    <t>32.1.5.07. Priemonė. Gaisrų prevencijos Alytaus miesto savivaldybėje 2023–2025 metų programos įgyvendinimas</t>
  </si>
  <si>
    <t xml:space="preserve">(T) – tętinis uždavinys, (P) – pažangos uždavinys </t>
  </si>
  <si>
    <t xml:space="preserve">(TP) – tętinė priemonė </t>
  </si>
  <si>
    <t xml:space="preserve">(PP) – pažangos priemonė priemonė </t>
  </si>
  <si>
    <t xml:space="preserve">(RPP) – regioninė pažangos priemonė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</si>
</sst>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rgb="FF000000"/>
      <name val="Calibri"/>
      <family val="2"/>
    </font>
    <font>
      <sz val="10"/>
      <color rgb="FF000000"/>
      <name val="Times New Roman"/>
      <family val="1"/>
      <charset val="186"/>
    </font>
    <font>
      <b/>
      <sz val="10"/>
      <color rgb="FF000000"/>
      <name val="Times New Roman"/>
      <family val="1"/>
      <charset val="186"/>
    </font>
    <font>
      <sz val="10"/>
      <color theme="1"/>
      <name val="Times New Roman"/>
      <family val="1"/>
      <charset val="186"/>
    </font>
    <font>
      <b/>
      <sz val="10"/>
      <color theme="1"/>
      <name val="Times New Roman"/>
      <family val="1"/>
      <charset val="186"/>
    </font>
    <font>
      <u/>
      <sz val="11"/>
      <color theme="10"/>
      <name val="Calibri"/>
      <family val="2"/>
    </font>
    <font>
      <sz val="11"/>
      <color theme="1"/>
      <name val="Times New Roman"/>
      <family val="1"/>
      <charset val="186"/>
    </font>
    <font>
      <b/>
      <sz val="12"/>
      <color theme="1"/>
      <name val="Times New Roman"/>
      <family val="1"/>
      <charset val="186"/>
    </font>
    <font>
      <sz val="12"/>
      <color theme="1"/>
      <name val="Times New Roman"/>
      <family val="1"/>
      <charset val="186"/>
    </font>
    <font>
      <u/>
      <sz val="12"/>
      <color theme="1"/>
      <name val="Times New Roman"/>
      <family val="1"/>
      <charset val="186"/>
    </font>
    <font>
      <b/>
      <u/>
      <sz val="12"/>
      <color theme="1"/>
      <name val="Times New Roman"/>
      <family val="1"/>
      <charset val="186"/>
    </font>
    <font>
      <b/>
      <i/>
      <u/>
      <sz val="12"/>
      <color theme="1"/>
      <name val="Times New Roman"/>
      <family val="1"/>
      <charset val="186"/>
    </font>
    <font>
      <b/>
      <i/>
      <sz val="12"/>
      <color theme="1"/>
      <name val="Times New Roman"/>
      <family val="1"/>
      <charset val="186"/>
    </font>
    <font>
      <i/>
      <sz val="12"/>
      <color theme="1"/>
      <name val="Times New Roman"/>
      <family val="1"/>
      <charset val="186"/>
    </font>
    <font>
      <b/>
      <sz val="11"/>
      <color theme="1"/>
      <name val="Times New Roman"/>
      <family val="1"/>
      <charset val="186"/>
    </font>
    <font>
      <sz val="9"/>
      <color rgb="FF000000"/>
      <name val="Times New Roman"/>
      <family val="1"/>
      <charset val="186"/>
    </font>
  </fonts>
  <fills count="9">
    <fill>
      <patternFill patternType="none"/>
    </fill>
    <fill>
      <patternFill patternType="gray125"/>
    </fill>
    <fill>
      <patternFill patternType="solid">
        <fgColor rgb="FFCEF7DB"/>
        <bgColor rgb="FFCEF7DB"/>
      </patternFill>
    </fill>
    <fill>
      <patternFill patternType="solid">
        <fgColor rgb="FFF8EC44"/>
        <bgColor rgb="FFF8EC44"/>
      </patternFill>
    </fill>
    <fill>
      <patternFill patternType="solid">
        <fgColor theme="4" tint="0.79998168889431442"/>
        <bgColor indexed="64"/>
      </patternFill>
    </fill>
    <fill>
      <patternFill patternType="solid">
        <fgColor theme="0"/>
        <bgColor rgb="FFCFC7F5"/>
      </patternFill>
    </fill>
    <fill>
      <patternFill patternType="solid">
        <fgColor theme="0"/>
        <bgColor indexed="64"/>
      </patternFill>
    </fill>
    <fill>
      <patternFill patternType="solid">
        <fgColor theme="4" tint="0.59999389629810485"/>
        <bgColor rgb="FFEBEBEB"/>
      </patternFill>
    </fill>
    <fill>
      <patternFill patternType="solid">
        <fgColor theme="0"/>
        <bgColor indexed="0"/>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style="medium">
        <color rgb="FF000000"/>
      </left>
      <right style="thin">
        <color rgb="FF000000"/>
      </right>
      <top style="thin">
        <color indexed="64"/>
      </top>
      <bottom style="medium">
        <color rgb="FF000000"/>
      </bottom>
      <diagonal/>
    </border>
    <border>
      <left style="thin">
        <color rgb="FF000000"/>
      </left>
      <right style="thin">
        <color rgb="FF000000"/>
      </right>
      <top style="thin">
        <color indexed="64"/>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indexed="64"/>
      </left>
      <right style="thin">
        <color rgb="FF000000"/>
      </right>
      <top style="medium">
        <color indexed="64"/>
      </top>
      <bottom style="medium">
        <color indexed="64"/>
      </bottom>
      <diagonal/>
    </border>
    <border>
      <left style="medium">
        <color rgb="FF000000"/>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right style="medium">
        <color indexed="64"/>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indexed="64"/>
      </right>
      <top style="medium">
        <color rgb="FF000000"/>
      </top>
      <bottom/>
      <diagonal/>
    </border>
  </borders>
  <cellStyleXfs count="2">
    <xf numFmtId="0" fontId="0" fillId="0" borderId="0" applyBorder="0"/>
    <xf numFmtId="0" fontId="5" fillId="0" borderId="0" applyNumberFormat="0" applyFill="0" applyBorder="0" applyAlignment="0" applyProtection="0"/>
  </cellStyleXfs>
  <cellXfs count="120">
    <xf numFmtId="0" fontId="0" fillId="0" borderId="0" xfId="0"/>
    <xf numFmtId="0" fontId="1" fillId="0" borderId="4" xfId="0" applyFont="1" applyBorder="1" applyAlignment="1" applyProtection="1">
      <alignment vertical="top" wrapText="1" readingOrder="1"/>
      <protection locked="0"/>
    </xf>
    <xf numFmtId="0" fontId="1" fillId="0" borderId="1" xfId="0" applyFont="1" applyBorder="1" applyAlignment="1" applyProtection="1">
      <alignment vertical="top" wrapText="1" readingOrder="1"/>
      <protection locked="0"/>
    </xf>
    <xf numFmtId="0" fontId="1" fillId="0" borderId="1" xfId="0" applyFont="1" applyBorder="1" applyAlignment="1" applyProtection="1">
      <alignment horizontal="left" vertical="top" wrapText="1" readingOrder="1"/>
      <protection locked="0"/>
    </xf>
    <xf numFmtId="164" fontId="1" fillId="0" borderId="1" xfId="0" applyNumberFormat="1" applyFont="1" applyBorder="1" applyAlignment="1" applyProtection="1">
      <alignment horizontal="right" vertical="top" wrapText="1" readingOrder="1"/>
      <protection locked="0"/>
    </xf>
    <xf numFmtId="0" fontId="2" fillId="0" borderId="1" xfId="0" applyFont="1" applyBorder="1" applyAlignment="1" applyProtection="1">
      <alignment vertical="top" wrapText="1" readingOrder="1"/>
      <protection locked="0"/>
    </xf>
    <xf numFmtId="0" fontId="1" fillId="0" borderId="0" xfId="0" applyFont="1" applyAlignment="1">
      <alignment wrapText="1"/>
    </xf>
    <xf numFmtId="0" fontId="1" fillId="2" borderId="2" xfId="0" applyFont="1" applyFill="1" applyBorder="1" applyAlignment="1" applyProtection="1">
      <alignment vertical="top" wrapText="1" readingOrder="1"/>
      <protection locked="0"/>
    </xf>
    <xf numFmtId="0" fontId="1" fillId="2" borderId="3" xfId="0" applyFont="1" applyFill="1" applyBorder="1" applyAlignment="1" applyProtection="1">
      <alignment vertical="top" wrapText="1" readingOrder="1"/>
      <protection locked="0"/>
    </xf>
    <xf numFmtId="0" fontId="1" fillId="2" borderId="3" xfId="0" applyFont="1" applyFill="1" applyBorder="1" applyAlignment="1" applyProtection="1">
      <alignment horizontal="left" vertical="top" wrapText="1" readingOrder="1"/>
      <protection locked="0"/>
    </xf>
    <xf numFmtId="164" fontId="1" fillId="2" borderId="3" xfId="0" applyNumberFormat="1" applyFont="1" applyFill="1" applyBorder="1" applyAlignment="1">
      <alignment horizontal="right" vertical="top" wrapText="1" readingOrder="1"/>
    </xf>
    <xf numFmtId="0" fontId="1" fillId="0" borderId="2" xfId="0" applyFont="1" applyBorder="1" applyAlignment="1" applyProtection="1">
      <alignment vertical="top" wrapText="1" readingOrder="1"/>
      <protection locked="0"/>
    </xf>
    <xf numFmtId="0" fontId="1" fillId="0" borderId="3" xfId="0" applyFont="1" applyBorder="1" applyAlignment="1" applyProtection="1">
      <alignment vertical="top" wrapText="1" readingOrder="1"/>
      <protection locked="0"/>
    </xf>
    <xf numFmtId="0" fontId="1" fillId="0" borderId="3" xfId="0" applyFont="1" applyBorder="1" applyAlignment="1" applyProtection="1">
      <alignment horizontal="left" vertical="top" wrapText="1" readingOrder="1"/>
      <protection locked="0"/>
    </xf>
    <xf numFmtId="164" fontId="1" fillId="0" borderId="3" xfId="0" applyNumberFormat="1" applyFont="1" applyBorder="1" applyAlignment="1">
      <alignment horizontal="right" vertical="top" wrapText="1" readingOrder="1"/>
    </xf>
    <xf numFmtId="164" fontId="1" fillId="0" borderId="3" xfId="0" applyNumberFormat="1" applyFont="1" applyBorder="1" applyAlignment="1" applyProtection="1">
      <alignment horizontal="right" vertical="top" wrapText="1" readingOrder="1"/>
      <protection locked="0"/>
    </xf>
    <xf numFmtId="0" fontId="3" fillId="0" borderId="0" xfId="0" applyFont="1" applyAlignment="1">
      <alignment wrapText="1"/>
    </xf>
    <xf numFmtId="0" fontId="1" fillId="5" borderId="2" xfId="0" applyFont="1" applyFill="1" applyBorder="1" applyAlignment="1" applyProtection="1">
      <alignment vertical="top" wrapText="1" readingOrder="1"/>
      <protection locked="0"/>
    </xf>
    <xf numFmtId="0" fontId="1" fillId="5" borderId="3" xfId="0" applyFont="1" applyFill="1" applyBorder="1" applyAlignment="1" applyProtection="1">
      <alignment vertical="top" wrapText="1" readingOrder="1"/>
      <protection locked="0"/>
    </xf>
    <xf numFmtId="0" fontId="1" fillId="5" borderId="3" xfId="0" applyFont="1" applyFill="1" applyBorder="1" applyAlignment="1" applyProtection="1">
      <alignment horizontal="left" vertical="top" wrapText="1" readingOrder="1"/>
      <protection locked="0"/>
    </xf>
    <xf numFmtId="164" fontId="1" fillId="5" borderId="3" xfId="0" applyNumberFormat="1" applyFont="1" applyFill="1" applyBorder="1" applyAlignment="1">
      <alignment horizontal="right" vertical="top" wrapText="1" readingOrder="1"/>
    </xf>
    <xf numFmtId="0" fontId="1" fillId="6" borderId="0" xfId="0" applyFont="1" applyFill="1" applyAlignment="1">
      <alignment wrapText="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2" fillId="0" borderId="10" xfId="0" applyFont="1" applyBorder="1" applyAlignment="1">
      <alignment horizontal="center" vertical="center" wrapText="1" readingOrder="1"/>
    </xf>
    <xf numFmtId="0" fontId="2" fillId="3" borderId="11" xfId="0" applyFont="1" applyFill="1" applyBorder="1" applyAlignment="1" applyProtection="1">
      <alignment vertical="top" wrapText="1" readingOrder="1"/>
      <protection locked="0"/>
    </xf>
    <xf numFmtId="0" fontId="2" fillId="3" borderId="12" xfId="0" applyFont="1" applyFill="1" applyBorder="1" applyAlignment="1" applyProtection="1">
      <alignment vertical="top" wrapText="1" readingOrder="1"/>
      <protection locked="0"/>
    </xf>
    <xf numFmtId="0" fontId="2" fillId="3" borderId="12" xfId="0" applyFont="1" applyFill="1" applyBorder="1" applyAlignment="1" applyProtection="1">
      <alignment horizontal="left" vertical="top" wrapText="1" readingOrder="1"/>
      <protection locked="0"/>
    </xf>
    <xf numFmtId="164" fontId="2" fillId="3" borderId="12" xfId="0" applyNumberFormat="1" applyFont="1" applyFill="1" applyBorder="1" applyAlignment="1">
      <alignment horizontal="right" vertical="top" wrapText="1" readingOrder="1"/>
    </xf>
    <xf numFmtId="0" fontId="1" fillId="0" borderId="0" xfId="0" applyFont="1" applyAlignment="1">
      <alignment horizontal="center" wrapText="1"/>
    </xf>
    <xf numFmtId="0" fontId="3" fillId="0" borderId="3" xfId="0" applyFont="1" applyBorder="1" applyAlignment="1" applyProtection="1">
      <alignment vertical="top" wrapText="1" readingOrder="1"/>
      <protection locked="0"/>
    </xf>
    <xf numFmtId="0" fontId="1" fillId="0" borderId="13" xfId="0" applyFont="1" applyBorder="1" applyAlignment="1" applyProtection="1">
      <alignment vertical="top" wrapText="1" readingOrder="1"/>
      <protection locked="0"/>
    </xf>
    <xf numFmtId="0" fontId="1" fillId="0" borderId="5" xfId="0" applyFont="1" applyBorder="1" applyAlignment="1" applyProtection="1">
      <alignment vertical="top" wrapText="1" readingOrder="1"/>
      <protection locked="0"/>
    </xf>
    <xf numFmtId="0" fontId="1" fillId="0" borderId="5" xfId="0" applyFont="1" applyBorder="1" applyAlignment="1" applyProtection="1">
      <alignment horizontal="left" vertical="top" wrapText="1" readingOrder="1"/>
      <protection locked="0"/>
    </xf>
    <xf numFmtId="164" fontId="1" fillId="0" borderId="5" xfId="0" applyNumberFormat="1" applyFont="1" applyBorder="1" applyAlignment="1" applyProtection="1">
      <alignment horizontal="right" vertical="top" wrapText="1" readingOrder="1"/>
      <protection locked="0"/>
    </xf>
    <xf numFmtId="164" fontId="2" fillId="4" borderId="14" xfId="0" applyNumberFormat="1" applyFont="1" applyFill="1" applyBorder="1" applyAlignment="1">
      <alignment horizontal="right" vertical="top" wrapText="1" readingOrder="1"/>
    </xf>
    <xf numFmtId="0" fontId="1" fillId="0" borderId="15" xfId="0" applyFont="1" applyBorder="1" applyAlignment="1" applyProtection="1">
      <alignment vertical="top" wrapText="1" readingOrder="1"/>
      <protection locked="0"/>
    </xf>
    <xf numFmtId="164" fontId="2" fillId="0" borderId="1" xfId="0" applyNumberFormat="1" applyFont="1" applyBorder="1" applyAlignment="1" applyProtection="1">
      <alignment horizontal="right" vertical="top" wrapText="1" readingOrder="1"/>
      <protection locked="0"/>
    </xf>
    <xf numFmtId="0" fontId="2" fillId="7" borderId="16" xfId="0" applyFont="1" applyFill="1" applyBorder="1" applyAlignment="1" applyProtection="1">
      <alignment vertical="top" wrapText="1" readingOrder="1"/>
      <protection locked="0"/>
    </xf>
    <xf numFmtId="0" fontId="2" fillId="7" borderId="14" xfId="0" applyFont="1" applyFill="1" applyBorder="1" applyAlignment="1" applyProtection="1">
      <alignment horizontal="left" vertical="top" wrapText="1" readingOrder="1"/>
      <protection locked="0"/>
    </xf>
    <xf numFmtId="164" fontId="2" fillId="7" borderId="14" xfId="0" applyNumberFormat="1" applyFont="1" applyFill="1" applyBorder="1" applyAlignment="1">
      <alignment horizontal="right" vertical="top" wrapText="1" readingOrder="1"/>
    </xf>
    <xf numFmtId="164" fontId="1" fillId="0" borderId="15" xfId="0" applyNumberFormat="1" applyFont="1" applyBorder="1" applyAlignment="1" applyProtection="1">
      <alignment horizontal="right" vertical="top" wrapText="1" readingOrder="1"/>
      <protection locked="0"/>
    </xf>
    <xf numFmtId="0" fontId="2" fillId="4" borderId="14" xfId="0" applyFont="1" applyFill="1" applyBorder="1" applyAlignment="1" applyProtection="1">
      <alignment vertical="top" wrapText="1" readingOrder="1"/>
      <protection locked="0"/>
    </xf>
    <xf numFmtId="0" fontId="2" fillId="4" borderId="17" xfId="0" applyFont="1" applyFill="1" applyBorder="1" applyAlignment="1" applyProtection="1">
      <alignment vertical="top" wrapText="1" readingOrder="1"/>
      <protection locked="0"/>
    </xf>
    <xf numFmtId="0" fontId="4" fillId="0" borderId="8" xfId="0" applyFont="1" applyBorder="1" applyAlignment="1">
      <alignment horizontal="center" vertical="center" wrapText="1" readingOrder="1"/>
    </xf>
    <xf numFmtId="0" fontId="1" fillId="0" borderId="6" xfId="0" applyFont="1" applyBorder="1" applyAlignment="1">
      <alignment wrapText="1"/>
    </xf>
    <xf numFmtId="0" fontId="1" fillId="0" borderId="6" xfId="0" applyFont="1" applyBorder="1" applyAlignment="1">
      <alignment horizontal="left" vertical="center" wrapText="1"/>
    </xf>
    <xf numFmtId="0" fontId="1" fillId="0" borderId="18" xfId="0" applyFont="1" applyBorder="1" applyAlignment="1" applyProtection="1">
      <alignment vertical="top" wrapText="1" readingOrder="1"/>
      <protection locked="0"/>
    </xf>
    <xf numFmtId="0" fontId="1" fillId="0" borderId="15" xfId="0" applyFont="1" applyBorder="1" applyAlignment="1" applyProtection="1">
      <alignment horizontal="left" vertical="top" wrapText="1" readingOrder="1"/>
      <protection locked="0"/>
    </xf>
    <xf numFmtId="164" fontId="1" fillId="0" borderId="6" xfId="0" applyNumberFormat="1" applyFont="1" applyBorder="1" applyAlignment="1">
      <alignment wrapText="1"/>
    </xf>
    <xf numFmtId="0" fontId="1" fillId="0" borderId="0" xfId="0" applyFont="1" applyAlignment="1">
      <alignment horizontal="left" wrapText="1"/>
    </xf>
    <xf numFmtId="164" fontId="1" fillId="6" borderId="15" xfId="0" applyNumberFormat="1" applyFont="1" applyFill="1" applyBorder="1" applyAlignment="1" applyProtection="1">
      <alignment horizontal="right" vertical="top" wrapText="1" readingOrder="1"/>
      <protection locked="0"/>
    </xf>
    <xf numFmtId="165" fontId="6" fillId="0" borderId="6" xfId="0" applyNumberFormat="1" applyFont="1" applyBorder="1" applyAlignment="1" applyProtection="1">
      <alignment horizontal="right" vertical="top" wrapText="1" readingOrder="1"/>
      <protection locked="0"/>
    </xf>
    <xf numFmtId="0" fontId="3" fillId="0" borderId="0" xfId="0" applyFont="1" applyAlignment="1">
      <alignment horizontal="left" wrapText="1"/>
    </xf>
    <xf numFmtId="0" fontId="6" fillId="0" borderId="0" xfId="0" applyFont="1"/>
    <xf numFmtId="0" fontId="8" fillId="0" borderId="0" xfId="0" applyFont="1" applyAlignment="1">
      <alignment horizontal="left"/>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24" xfId="0" applyFont="1" applyBorder="1" applyAlignment="1">
      <alignment horizontal="left" vertical="center" wrapText="1"/>
    </xf>
    <xf numFmtId="0" fontId="3" fillId="0" borderId="21" xfId="0" applyFont="1" applyBorder="1" applyAlignment="1">
      <alignment horizontal="left" vertical="center" wrapText="1"/>
    </xf>
    <xf numFmtId="165" fontId="6" fillId="0" borderId="0" xfId="0" applyNumberFormat="1" applyFont="1"/>
    <xf numFmtId="0" fontId="14" fillId="8" borderId="6" xfId="0" applyFont="1" applyFill="1" applyBorder="1" applyAlignment="1" applyProtection="1">
      <alignment horizontal="center" vertical="top" wrapText="1" readingOrder="1"/>
      <protection locked="0"/>
    </xf>
    <xf numFmtId="0" fontId="6" fillId="8" borderId="6" xfId="0" applyFont="1" applyFill="1" applyBorder="1" applyAlignment="1" applyProtection="1">
      <alignment vertical="top" wrapText="1" readingOrder="1"/>
      <protection locked="0"/>
    </xf>
    <xf numFmtId="0" fontId="6" fillId="8" borderId="6" xfId="0" applyFont="1" applyFill="1" applyBorder="1" applyAlignment="1" applyProtection="1">
      <alignment horizontal="center" vertical="center" wrapText="1" readingOrder="1"/>
      <protection locked="0"/>
    </xf>
    <xf numFmtId="0" fontId="6" fillId="0" borderId="6" xfId="0" applyFont="1" applyBorder="1" applyAlignment="1" applyProtection="1">
      <alignment vertical="top" wrapText="1" readingOrder="1"/>
      <protection locked="0"/>
    </xf>
    <xf numFmtId="0" fontId="14" fillId="0" borderId="6" xfId="0" applyFont="1" applyBorder="1" applyAlignment="1" applyProtection="1">
      <alignment vertical="top" wrapText="1" readingOrder="1"/>
      <protection locked="0"/>
    </xf>
    <xf numFmtId="0" fontId="15" fillId="0" borderId="0" xfId="0" applyFont="1" applyAlignment="1">
      <alignment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8" fillId="0" borderId="25" xfId="0" applyFont="1" applyBorder="1" applyAlignment="1">
      <alignment horizontal="left" vertical="center" wrapText="1"/>
    </xf>
    <xf numFmtId="0" fontId="8" fillId="0" borderId="27" xfId="0" applyFont="1" applyBorder="1" applyAlignment="1">
      <alignment horizontal="left" vertical="center" wrapText="1"/>
    </xf>
    <xf numFmtId="0" fontId="8" fillId="0" borderId="26"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Border="1" applyAlignment="1">
      <alignment horizontal="left" vertical="center" wrapText="1"/>
    </xf>
    <xf numFmtId="0" fontId="3" fillId="0" borderId="23" xfId="0" applyFont="1" applyBorder="1" applyAlignment="1">
      <alignment horizontal="left" vertical="center" wrapText="1"/>
    </xf>
    <xf numFmtId="0" fontId="7" fillId="0" borderId="19" xfId="0" applyFont="1" applyBorder="1" applyAlignment="1">
      <alignment horizontal="center"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9" fillId="0" borderId="28" xfId="1" applyFont="1" applyBorder="1" applyAlignment="1">
      <alignment horizontal="left" vertical="center" wrapText="1"/>
    </xf>
    <xf numFmtId="0" fontId="9" fillId="0" borderId="30" xfId="1" applyFont="1" applyBorder="1" applyAlignment="1">
      <alignment horizontal="left" vertical="center" wrapText="1"/>
    </xf>
    <xf numFmtId="0" fontId="9" fillId="0" borderId="29" xfId="1" applyFont="1" applyBorder="1" applyAlignment="1">
      <alignment horizontal="left" vertical="center" wrapText="1"/>
    </xf>
    <xf numFmtId="0" fontId="9" fillId="0" borderId="20" xfId="1" applyFont="1" applyBorder="1" applyAlignment="1">
      <alignment horizontal="left" vertical="center" wrapText="1"/>
    </xf>
    <xf numFmtId="0" fontId="9" fillId="0" borderId="19" xfId="1" applyFont="1" applyBorder="1" applyAlignment="1">
      <alignment horizontal="left" vertical="center" wrapText="1"/>
    </xf>
    <xf numFmtId="0" fontId="9" fillId="0" borderId="21" xfId="1" applyFont="1" applyBorder="1" applyAlignment="1">
      <alignment horizontal="left" vertical="center" wrapText="1"/>
    </xf>
    <xf numFmtId="0" fontId="8" fillId="0" borderId="22" xfId="0" applyFont="1" applyBorder="1" applyAlignment="1">
      <alignment horizontal="left" vertical="center" wrapText="1"/>
    </xf>
    <xf numFmtId="0" fontId="8" fillId="0" borderId="0" xfId="0" applyFont="1" applyBorder="1" applyAlignment="1">
      <alignment horizontal="left" vertical="center" wrapText="1"/>
    </xf>
    <xf numFmtId="0" fontId="8" fillId="0" borderId="23"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Border="1" applyAlignment="1">
      <alignment horizontal="left" vertical="center" wrapText="1"/>
    </xf>
    <xf numFmtId="0" fontId="12" fillId="0" borderId="23" xfId="0" applyFont="1" applyBorder="1" applyAlignment="1">
      <alignment horizontal="left" vertical="center" wrapText="1"/>
    </xf>
    <xf numFmtId="0" fontId="3" fillId="0" borderId="22"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3"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3" xfId="0" applyFont="1" applyBorder="1" applyAlignment="1">
      <alignment horizontal="justify" vertical="center" wrapText="1"/>
    </xf>
    <xf numFmtId="0" fontId="6" fillId="0" borderId="22" xfId="0" applyFont="1" applyBorder="1" applyAlignment="1">
      <alignment horizontal="left" vertical="center" wrapText="1"/>
    </xf>
    <xf numFmtId="0" fontId="6" fillId="0" borderId="0" xfId="0" applyFont="1" applyBorder="1" applyAlignment="1">
      <alignment horizontal="left" vertical="center" wrapText="1"/>
    </xf>
    <xf numFmtId="0" fontId="6" fillId="0" borderId="23" xfId="0" applyFont="1" applyBorder="1" applyAlignment="1">
      <alignment horizontal="left" vertical="center" wrapText="1"/>
    </xf>
    <xf numFmtId="0" fontId="6" fillId="0" borderId="0" xfId="0" applyFont="1" applyAlignment="1">
      <alignment horizontal="left" wrapText="1"/>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0" applyFont="1" applyAlignment="1">
      <alignment horizontal="left" vertical="top" wrapText="1"/>
    </xf>
    <xf numFmtId="0" fontId="4" fillId="0" borderId="0" xfId="0" applyFont="1" applyBorder="1" applyAlignment="1">
      <alignment horizontal="left" wrapText="1"/>
    </xf>
    <xf numFmtId="0" fontId="1" fillId="0" borderId="0" xfId="0" applyFont="1" applyAlignment="1">
      <alignment horizontal="left" wrapText="1"/>
    </xf>
    <xf numFmtId="165" fontId="6" fillId="0" borderId="0" xfId="0" applyNumberFormat="1" applyFont="1" applyAlignment="1">
      <alignment horizontal="left" wrapText="1"/>
    </xf>
    <xf numFmtId="0" fontId="14" fillId="0" borderId="0" xfId="0" applyFont="1" applyAlignment="1" applyProtection="1">
      <alignment horizontal="center" vertical="top" wrapText="1" readingOrder="1"/>
      <protection locked="0"/>
    </xf>
    <xf numFmtId="0" fontId="6" fillId="0" borderId="0" xfId="0" applyFont="1"/>
    <xf numFmtId="0" fontId="14" fillId="8" borderId="6" xfId="0" applyFont="1" applyFill="1" applyBorder="1" applyAlignment="1" applyProtection="1">
      <alignment horizontal="center" vertical="top" wrapText="1" readingOrder="1"/>
      <protection locked="0"/>
    </xf>
    <xf numFmtId="0" fontId="6" fillId="6" borderId="6" xfId="0" applyFont="1" applyFill="1" applyBorder="1" applyAlignment="1" applyProtection="1">
      <alignment vertical="top" wrapText="1"/>
      <protection locked="0"/>
    </xf>
  </cellXfs>
  <cellStyles count="2">
    <cellStyle name="Hipersaitas" xfId="1" builtinId="8"/>
    <cellStyle name="Įprastas"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ta.kimante@alytus.l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FC94-4F19-4523-AB24-F53E233F288A}">
  <dimension ref="A1:J331"/>
  <sheetViews>
    <sheetView tabSelected="1" zoomScale="85" zoomScaleNormal="85" workbookViewId="0">
      <selection activeCell="A7" sqref="A7:B7"/>
    </sheetView>
  </sheetViews>
  <sheetFormatPr defaultRowHeight="15" x14ac:dyDescent="0.25"/>
  <cols>
    <col min="1" max="16384" width="9.140625" style="55"/>
  </cols>
  <sheetData>
    <row r="1" spans="1:10" s="16" customFormat="1" ht="32.25" customHeight="1" x14ac:dyDescent="0.25">
      <c r="E1" s="54"/>
      <c r="F1" s="54"/>
      <c r="G1" s="108" t="s">
        <v>255</v>
      </c>
      <c r="H1" s="108"/>
      <c r="I1" s="108"/>
      <c r="J1" s="108"/>
    </row>
    <row r="2" spans="1:10" ht="10.5" customHeight="1" x14ac:dyDescent="0.25"/>
    <row r="3" spans="1:10" ht="16.5" thickBot="1" x14ac:dyDescent="0.3">
      <c r="A3" s="82" t="s">
        <v>191</v>
      </c>
      <c r="B3" s="82"/>
      <c r="C3" s="82"/>
      <c r="D3" s="82"/>
      <c r="E3" s="82"/>
      <c r="F3" s="82"/>
      <c r="G3" s="82"/>
      <c r="H3" s="82"/>
      <c r="I3" s="82"/>
      <c r="J3" s="82"/>
    </row>
    <row r="4" spans="1:10" ht="359.25" customHeight="1" thickBot="1" x14ac:dyDescent="0.3">
      <c r="A4" s="68" t="s">
        <v>192</v>
      </c>
      <c r="B4" s="69"/>
      <c r="C4" s="70" t="s">
        <v>193</v>
      </c>
      <c r="D4" s="71"/>
      <c r="E4" s="71"/>
      <c r="F4" s="71"/>
      <c r="G4" s="71"/>
      <c r="H4" s="71"/>
      <c r="I4" s="71"/>
      <c r="J4" s="72"/>
    </row>
    <row r="5" spans="1:10" s="56" customFormat="1" ht="15.75" customHeight="1" x14ac:dyDescent="0.25">
      <c r="A5" s="83" t="s">
        <v>194</v>
      </c>
      <c r="B5" s="84"/>
      <c r="C5" s="87" t="s">
        <v>195</v>
      </c>
      <c r="D5" s="88"/>
      <c r="E5" s="88"/>
      <c r="F5" s="88"/>
      <c r="G5" s="88"/>
      <c r="H5" s="88"/>
      <c r="I5" s="88"/>
      <c r="J5" s="89"/>
    </row>
    <row r="6" spans="1:10" s="56" customFormat="1" ht="16.5" thickBot="1" x14ac:dyDescent="0.3">
      <c r="A6" s="85"/>
      <c r="B6" s="86"/>
      <c r="C6" s="90"/>
      <c r="D6" s="91"/>
      <c r="E6" s="91"/>
      <c r="F6" s="91"/>
      <c r="G6" s="91"/>
      <c r="H6" s="91"/>
      <c r="I6" s="91"/>
      <c r="J6" s="92"/>
    </row>
    <row r="7" spans="1:10" ht="130.5" customHeight="1" thickBot="1" x14ac:dyDescent="0.3">
      <c r="A7" s="68" t="s">
        <v>196</v>
      </c>
      <c r="B7" s="69"/>
      <c r="C7" s="70" t="s">
        <v>197</v>
      </c>
      <c r="D7" s="71"/>
      <c r="E7" s="71"/>
      <c r="F7" s="71"/>
      <c r="G7" s="71"/>
      <c r="H7" s="71"/>
      <c r="I7" s="71"/>
      <c r="J7" s="72"/>
    </row>
    <row r="8" spans="1:10" ht="47.25" customHeight="1" thickBot="1" x14ac:dyDescent="0.3">
      <c r="A8" s="68" t="s">
        <v>198</v>
      </c>
      <c r="B8" s="69"/>
      <c r="C8" s="70" t="s">
        <v>199</v>
      </c>
      <c r="D8" s="71"/>
      <c r="E8" s="71"/>
      <c r="F8" s="71"/>
      <c r="G8" s="71"/>
      <c r="H8" s="71"/>
      <c r="I8" s="71"/>
      <c r="J8" s="72"/>
    </row>
    <row r="9" spans="1:10" ht="23.25" customHeight="1" thickBot="1" x14ac:dyDescent="0.3">
      <c r="A9" s="73" t="s">
        <v>638</v>
      </c>
      <c r="B9" s="74"/>
      <c r="C9" s="74"/>
      <c r="D9" s="74"/>
      <c r="E9" s="74"/>
      <c r="F9" s="74"/>
      <c r="G9" s="74"/>
      <c r="H9" s="74"/>
      <c r="I9" s="74"/>
      <c r="J9" s="75"/>
    </row>
    <row r="10" spans="1:10" ht="183" customHeight="1" x14ac:dyDescent="0.25">
      <c r="A10" s="76" t="s">
        <v>639</v>
      </c>
      <c r="B10" s="77"/>
      <c r="C10" s="77"/>
      <c r="D10" s="77"/>
      <c r="E10" s="77"/>
      <c r="F10" s="77"/>
      <c r="G10" s="77"/>
      <c r="H10" s="77"/>
      <c r="I10" s="77"/>
      <c r="J10" s="78"/>
    </row>
    <row r="11" spans="1:10" ht="15.75" customHeight="1" x14ac:dyDescent="0.25">
      <c r="A11" s="79" t="s">
        <v>640</v>
      </c>
      <c r="B11" s="80"/>
      <c r="C11" s="80"/>
      <c r="D11" s="80"/>
      <c r="E11" s="80"/>
      <c r="F11" s="80"/>
      <c r="G11" s="80"/>
      <c r="H11" s="80"/>
      <c r="I11" s="80"/>
      <c r="J11" s="81"/>
    </row>
    <row r="12" spans="1:10" ht="31.5" customHeight="1" x14ac:dyDescent="0.25">
      <c r="A12" s="79" t="s">
        <v>641</v>
      </c>
      <c r="B12" s="80"/>
      <c r="C12" s="80"/>
      <c r="D12" s="80"/>
      <c r="E12" s="80"/>
      <c r="F12" s="80"/>
      <c r="G12" s="80"/>
      <c r="H12" s="80"/>
      <c r="I12" s="80"/>
      <c r="J12" s="81"/>
    </row>
    <row r="13" spans="1:10" ht="11.25" customHeight="1" x14ac:dyDescent="0.25">
      <c r="A13" s="79" t="s">
        <v>200</v>
      </c>
      <c r="B13" s="80"/>
      <c r="C13" s="80"/>
      <c r="D13" s="80"/>
      <c r="E13" s="80"/>
      <c r="F13" s="80"/>
      <c r="G13" s="80"/>
      <c r="H13" s="80"/>
      <c r="I13" s="80"/>
      <c r="J13" s="81"/>
    </row>
    <row r="14" spans="1:10" ht="243.75" customHeight="1" x14ac:dyDescent="0.25">
      <c r="A14" s="79" t="s">
        <v>642</v>
      </c>
      <c r="B14" s="80"/>
      <c r="C14" s="80"/>
      <c r="D14" s="80"/>
      <c r="E14" s="80"/>
      <c r="F14" s="80"/>
      <c r="G14" s="80"/>
      <c r="H14" s="80"/>
      <c r="I14" s="80"/>
      <c r="J14" s="81"/>
    </row>
    <row r="15" spans="1:10" ht="15.75" x14ac:dyDescent="0.25">
      <c r="A15" s="93"/>
      <c r="B15" s="94"/>
      <c r="C15" s="94"/>
      <c r="D15" s="94"/>
      <c r="E15" s="94"/>
      <c r="F15" s="94"/>
      <c r="G15" s="94"/>
      <c r="H15" s="94"/>
      <c r="I15" s="94"/>
      <c r="J15" s="95"/>
    </row>
    <row r="16" spans="1:10" ht="31.5" customHeight="1" x14ac:dyDescent="0.25">
      <c r="A16" s="79" t="s">
        <v>643</v>
      </c>
      <c r="B16" s="80"/>
      <c r="C16" s="80"/>
      <c r="D16" s="80"/>
      <c r="E16" s="80"/>
      <c r="F16" s="80"/>
      <c r="G16" s="80"/>
      <c r="H16" s="80"/>
      <c r="I16" s="80"/>
      <c r="J16" s="81"/>
    </row>
    <row r="17" spans="1:10" x14ac:dyDescent="0.25">
      <c r="A17" s="79" t="s">
        <v>200</v>
      </c>
      <c r="B17" s="80"/>
      <c r="C17" s="80"/>
      <c r="D17" s="80"/>
      <c r="E17" s="80"/>
      <c r="F17" s="80"/>
      <c r="G17" s="80"/>
      <c r="H17" s="80"/>
      <c r="I17" s="80"/>
      <c r="J17" s="81"/>
    </row>
    <row r="18" spans="1:10" ht="127.5" customHeight="1" x14ac:dyDescent="0.25">
      <c r="A18" s="79" t="s">
        <v>644</v>
      </c>
      <c r="B18" s="80"/>
      <c r="C18" s="80"/>
      <c r="D18" s="80"/>
      <c r="E18" s="80"/>
      <c r="F18" s="80"/>
      <c r="G18" s="80"/>
      <c r="H18" s="80"/>
      <c r="I18" s="80"/>
      <c r="J18" s="81"/>
    </row>
    <row r="19" spans="1:10" ht="15.75" x14ac:dyDescent="0.25">
      <c r="A19" s="93"/>
      <c r="B19" s="94"/>
      <c r="C19" s="94"/>
      <c r="D19" s="94"/>
      <c r="E19" s="94"/>
      <c r="F19" s="94"/>
      <c r="G19" s="94"/>
      <c r="H19" s="94"/>
      <c r="I19" s="94"/>
      <c r="J19" s="95"/>
    </row>
    <row r="20" spans="1:10" ht="31.5" customHeight="1" x14ac:dyDescent="0.25">
      <c r="A20" s="79" t="s">
        <v>645</v>
      </c>
      <c r="B20" s="80"/>
      <c r="C20" s="80"/>
      <c r="D20" s="80"/>
      <c r="E20" s="80"/>
      <c r="F20" s="80"/>
      <c r="G20" s="80"/>
      <c r="H20" s="80"/>
      <c r="I20" s="80"/>
      <c r="J20" s="81"/>
    </row>
    <row r="21" spans="1:10" x14ac:dyDescent="0.25">
      <c r="A21" s="79" t="s">
        <v>200</v>
      </c>
      <c r="B21" s="80"/>
      <c r="C21" s="80"/>
      <c r="D21" s="80"/>
      <c r="E21" s="80"/>
      <c r="F21" s="80"/>
      <c r="G21" s="80"/>
      <c r="H21" s="80"/>
      <c r="I21" s="80"/>
      <c r="J21" s="81"/>
    </row>
    <row r="22" spans="1:10" ht="96" customHeight="1" x14ac:dyDescent="0.25">
      <c r="A22" s="79" t="s">
        <v>646</v>
      </c>
      <c r="B22" s="80"/>
      <c r="C22" s="80"/>
      <c r="D22" s="80"/>
      <c r="E22" s="80"/>
      <c r="F22" s="80"/>
      <c r="G22" s="80"/>
      <c r="H22" s="80"/>
      <c r="I22" s="80"/>
      <c r="J22" s="81"/>
    </row>
    <row r="23" spans="1:10" ht="15.75" x14ac:dyDescent="0.25">
      <c r="A23" s="93"/>
      <c r="B23" s="94"/>
      <c r="C23" s="94"/>
      <c r="D23" s="94"/>
      <c r="E23" s="94"/>
      <c r="F23" s="94"/>
      <c r="G23" s="94"/>
      <c r="H23" s="94"/>
      <c r="I23" s="94"/>
      <c r="J23" s="95"/>
    </row>
    <row r="24" spans="1:10" ht="31.5" customHeight="1" x14ac:dyDescent="0.25">
      <c r="A24" s="79" t="s">
        <v>647</v>
      </c>
      <c r="B24" s="80"/>
      <c r="C24" s="80"/>
      <c r="D24" s="80"/>
      <c r="E24" s="80"/>
      <c r="F24" s="80"/>
      <c r="G24" s="80"/>
      <c r="H24" s="80"/>
      <c r="I24" s="80"/>
      <c r="J24" s="81"/>
    </row>
    <row r="25" spans="1:10" x14ac:dyDescent="0.25">
      <c r="A25" s="79" t="s">
        <v>200</v>
      </c>
      <c r="B25" s="80"/>
      <c r="C25" s="80"/>
      <c r="D25" s="80"/>
      <c r="E25" s="80"/>
      <c r="F25" s="80"/>
      <c r="G25" s="80"/>
      <c r="H25" s="80"/>
      <c r="I25" s="80"/>
      <c r="J25" s="81"/>
    </row>
    <row r="26" spans="1:10" ht="106.5" customHeight="1" x14ac:dyDescent="0.25">
      <c r="A26" s="79" t="s">
        <v>648</v>
      </c>
      <c r="B26" s="80"/>
      <c r="C26" s="80"/>
      <c r="D26" s="80"/>
      <c r="E26" s="80"/>
      <c r="F26" s="80"/>
      <c r="G26" s="80"/>
      <c r="H26" s="80"/>
      <c r="I26" s="80"/>
      <c r="J26" s="81"/>
    </row>
    <row r="27" spans="1:10" ht="15.75" customHeight="1" x14ac:dyDescent="0.25">
      <c r="A27" s="79" t="s">
        <v>649</v>
      </c>
      <c r="B27" s="80"/>
      <c r="C27" s="80"/>
      <c r="D27" s="80"/>
      <c r="E27" s="80"/>
      <c r="F27" s="80"/>
      <c r="G27" s="80"/>
      <c r="H27" s="80"/>
      <c r="I27" s="80"/>
      <c r="J27" s="81"/>
    </row>
    <row r="28" spans="1:10" x14ac:dyDescent="0.25">
      <c r="A28" s="79" t="s">
        <v>200</v>
      </c>
      <c r="B28" s="80"/>
      <c r="C28" s="80"/>
      <c r="D28" s="80"/>
      <c r="E28" s="80"/>
      <c r="F28" s="80"/>
      <c r="G28" s="80"/>
      <c r="H28" s="80"/>
      <c r="I28" s="80"/>
      <c r="J28" s="81"/>
    </row>
    <row r="29" spans="1:10" ht="68.25" customHeight="1" x14ac:dyDescent="0.25">
      <c r="A29" s="79" t="s">
        <v>650</v>
      </c>
      <c r="B29" s="80"/>
      <c r="C29" s="80"/>
      <c r="D29" s="80"/>
      <c r="E29" s="80"/>
      <c r="F29" s="80"/>
      <c r="G29" s="80"/>
      <c r="H29" s="80"/>
      <c r="I29" s="80"/>
      <c r="J29" s="81"/>
    </row>
    <row r="30" spans="1:10" ht="15.75" x14ac:dyDescent="0.25">
      <c r="A30" s="93"/>
      <c r="B30" s="94"/>
      <c r="C30" s="94"/>
      <c r="D30" s="94"/>
      <c r="E30" s="94"/>
      <c r="F30" s="94"/>
      <c r="G30" s="94"/>
      <c r="H30" s="94"/>
      <c r="I30" s="94"/>
      <c r="J30" s="95"/>
    </row>
    <row r="31" spans="1:10" ht="31.5" customHeight="1" x14ac:dyDescent="0.25">
      <c r="A31" s="79" t="s">
        <v>651</v>
      </c>
      <c r="B31" s="80"/>
      <c r="C31" s="80"/>
      <c r="D31" s="80"/>
      <c r="E31" s="80"/>
      <c r="F31" s="80"/>
      <c r="G31" s="80"/>
      <c r="H31" s="80"/>
      <c r="I31" s="80"/>
      <c r="J31" s="81"/>
    </row>
    <row r="32" spans="1:10" x14ac:dyDescent="0.25">
      <c r="A32" s="79" t="s">
        <v>200</v>
      </c>
      <c r="B32" s="80"/>
      <c r="C32" s="80"/>
      <c r="D32" s="80"/>
      <c r="E32" s="80"/>
      <c r="F32" s="80"/>
      <c r="G32" s="80"/>
      <c r="H32" s="80"/>
      <c r="I32" s="80"/>
      <c r="J32" s="81"/>
    </row>
    <row r="33" spans="1:10" ht="144.75" customHeight="1" x14ac:dyDescent="0.25">
      <c r="A33" s="79" t="s">
        <v>652</v>
      </c>
      <c r="B33" s="80"/>
      <c r="C33" s="80"/>
      <c r="D33" s="80"/>
      <c r="E33" s="80"/>
      <c r="F33" s="80"/>
      <c r="G33" s="80"/>
      <c r="H33" s="80"/>
      <c r="I33" s="80"/>
      <c r="J33" s="81"/>
    </row>
    <row r="34" spans="1:10" ht="78.75" customHeight="1" x14ac:dyDescent="0.25">
      <c r="A34" s="93" t="s">
        <v>201</v>
      </c>
      <c r="B34" s="94"/>
      <c r="C34" s="94"/>
      <c r="D34" s="94"/>
      <c r="E34" s="94"/>
      <c r="F34" s="94"/>
      <c r="G34" s="94"/>
      <c r="H34" s="94"/>
      <c r="I34" s="94"/>
      <c r="J34" s="95"/>
    </row>
    <row r="35" spans="1:10" ht="15.75" x14ac:dyDescent="0.25">
      <c r="A35" s="93"/>
      <c r="B35" s="94"/>
      <c r="C35" s="94"/>
      <c r="D35" s="94"/>
      <c r="E35" s="94"/>
      <c r="F35" s="94"/>
      <c r="G35" s="94"/>
      <c r="H35" s="94"/>
      <c r="I35" s="94"/>
      <c r="J35" s="95"/>
    </row>
    <row r="36" spans="1:10" ht="31.5" customHeight="1" x14ac:dyDescent="0.25">
      <c r="A36" s="79" t="s">
        <v>653</v>
      </c>
      <c r="B36" s="80"/>
      <c r="C36" s="80"/>
      <c r="D36" s="80"/>
      <c r="E36" s="80"/>
      <c r="F36" s="80"/>
      <c r="G36" s="80"/>
      <c r="H36" s="80"/>
      <c r="I36" s="80"/>
      <c r="J36" s="81"/>
    </row>
    <row r="37" spans="1:10" x14ac:dyDescent="0.25">
      <c r="A37" s="79" t="s">
        <v>200</v>
      </c>
      <c r="B37" s="80"/>
      <c r="C37" s="80"/>
      <c r="D37" s="80"/>
      <c r="E37" s="80"/>
      <c r="F37" s="80"/>
      <c r="G37" s="80"/>
      <c r="H37" s="80"/>
      <c r="I37" s="80"/>
      <c r="J37" s="81"/>
    </row>
    <row r="38" spans="1:10" ht="80.25" customHeight="1" x14ac:dyDescent="0.25">
      <c r="A38" s="79" t="s">
        <v>654</v>
      </c>
      <c r="B38" s="80"/>
      <c r="C38" s="80"/>
      <c r="D38" s="80"/>
      <c r="E38" s="80"/>
      <c r="F38" s="80"/>
      <c r="G38" s="80"/>
      <c r="H38" s="80"/>
      <c r="I38" s="80"/>
      <c r="J38" s="81"/>
    </row>
    <row r="39" spans="1:10" ht="15.75" x14ac:dyDescent="0.25">
      <c r="A39" s="93"/>
      <c r="B39" s="94"/>
      <c r="C39" s="94"/>
      <c r="D39" s="94"/>
      <c r="E39" s="94"/>
      <c r="F39" s="94"/>
      <c r="G39" s="94"/>
      <c r="H39" s="94"/>
      <c r="I39" s="94"/>
      <c r="J39" s="95"/>
    </row>
    <row r="40" spans="1:10" ht="15.75" customHeight="1" x14ac:dyDescent="0.25">
      <c r="A40" s="79" t="s">
        <v>655</v>
      </c>
      <c r="B40" s="80"/>
      <c r="C40" s="80"/>
      <c r="D40" s="80"/>
      <c r="E40" s="80"/>
      <c r="F40" s="80"/>
      <c r="G40" s="80"/>
      <c r="H40" s="80"/>
      <c r="I40" s="80"/>
      <c r="J40" s="81"/>
    </row>
    <row r="41" spans="1:10" x14ac:dyDescent="0.25">
      <c r="A41" s="79" t="s">
        <v>200</v>
      </c>
      <c r="B41" s="80"/>
      <c r="C41" s="80"/>
      <c r="D41" s="80"/>
      <c r="E41" s="80"/>
      <c r="F41" s="80"/>
      <c r="G41" s="80"/>
      <c r="H41" s="80"/>
      <c r="I41" s="80"/>
      <c r="J41" s="81"/>
    </row>
    <row r="42" spans="1:10" ht="81" customHeight="1" x14ac:dyDescent="0.25">
      <c r="A42" s="79" t="s">
        <v>656</v>
      </c>
      <c r="B42" s="80"/>
      <c r="C42" s="80"/>
      <c r="D42" s="80"/>
      <c r="E42" s="80"/>
      <c r="F42" s="80"/>
      <c r="G42" s="80"/>
      <c r="H42" s="80"/>
      <c r="I42" s="80"/>
      <c r="J42" s="81"/>
    </row>
    <row r="43" spans="1:10" ht="15.75" x14ac:dyDescent="0.25">
      <c r="A43" s="93"/>
      <c r="B43" s="94"/>
      <c r="C43" s="94"/>
      <c r="D43" s="94"/>
      <c r="E43" s="94"/>
      <c r="F43" s="94"/>
      <c r="G43" s="94"/>
      <c r="H43" s="94"/>
      <c r="I43" s="94"/>
      <c r="J43" s="95"/>
    </row>
    <row r="44" spans="1:10" ht="15.75" customHeight="1" x14ac:dyDescent="0.25">
      <c r="A44" s="79" t="s">
        <v>657</v>
      </c>
      <c r="B44" s="80"/>
      <c r="C44" s="80"/>
      <c r="D44" s="80"/>
      <c r="E44" s="80"/>
      <c r="F44" s="80"/>
      <c r="G44" s="80"/>
      <c r="H44" s="80"/>
      <c r="I44" s="80"/>
      <c r="J44" s="81"/>
    </row>
    <row r="45" spans="1:10" ht="12" customHeight="1" x14ac:dyDescent="0.25">
      <c r="A45" s="79" t="s">
        <v>200</v>
      </c>
      <c r="B45" s="80"/>
      <c r="C45" s="80"/>
      <c r="D45" s="80"/>
      <c r="E45" s="80"/>
      <c r="F45" s="80"/>
      <c r="G45" s="80"/>
      <c r="H45" s="80"/>
      <c r="I45" s="80"/>
      <c r="J45" s="81"/>
    </row>
    <row r="46" spans="1:10" ht="25.5" customHeight="1" x14ac:dyDescent="0.25">
      <c r="A46" s="79" t="s">
        <v>658</v>
      </c>
      <c r="B46" s="80"/>
      <c r="C46" s="80"/>
      <c r="D46" s="80"/>
      <c r="E46" s="80"/>
      <c r="F46" s="80"/>
      <c r="G46" s="80"/>
      <c r="H46" s="80"/>
      <c r="I46" s="80"/>
      <c r="J46" s="81"/>
    </row>
    <row r="47" spans="1:10" ht="36.75" customHeight="1" x14ac:dyDescent="0.25">
      <c r="A47" s="79" t="s">
        <v>659</v>
      </c>
      <c r="B47" s="80"/>
      <c r="C47" s="80"/>
      <c r="D47" s="80"/>
      <c r="E47" s="80"/>
      <c r="F47" s="80"/>
      <c r="G47" s="80"/>
      <c r="H47" s="80"/>
      <c r="I47" s="80"/>
      <c r="J47" s="81"/>
    </row>
    <row r="48" spans="1:10" ht="63.75" customHeight="1" x14ac:dyDescent="0.25">
      <c r="A48" s="79" t="s">
        <v>660</v>
      </c>
      <c r="B48" s="80"/>
      <c r="C48" s="80"/>
      <c r="D48" s="80"/>
      <c r="E48" s="80"/>
      <c r="F48" s="80"/>
      <c r="G48" s="80"/>
      <c r="H48" s="80"/>
      <c r="I48" s="80"/>
      <c r="J48" s="81"/>
    </row>
    <row r="49" spans="1:10" ht="23.25" customHeight="1" x14ac:dyDescent="0.25">
      <c r="A49" s="79"/>
      <c r="B49" s="80"/>
      <c r="C49" s="80"/>
      <c r="D49" s="80"/>
      <c r="E49" s="80"/>
      <c r="F49" s="80"/>
      <c r="G49" s="80"/>
      <c r="H49" s="80"/>
      <c r="I49" s="80"/>
      <c r="J49" s="81"/>
    </row>
    <row r="50" spans="1:10" ht="23.25" customHeight="1" x14ac:dyDescent="0.25">
      <c r="A50" s="79" t="s">
        <v>661</v>
      </c>
      <c r="B50" s="80"/>
      <c r="C50" s="80"/>
      <c r="D50" s="80"/>
      <c r="E50" s="80"/>
      <c r="F50" s="80"/>
      <c r="G50" s="80"/>
      <c r="H50" s="80"/>
      <c r="I50" s="80"/>
      <c r="J50" s="81"/>
    </row>
    <row r="51" spans="1:10" ht="31.5" customHeight="1" x14ac:dyDescent="0.25">
      <c r="A51" s="79" t="s">
        <v>662</v>
      </c>
      <c r="B51" s="80"/>
      <c r="C51" s="80"/>
      <c r="D51" s="80"/>
      <c r="E51" s="80"/>
      <c r="F51" s="80"/>
      <c r="G51" s="80"/>
      <c r="H51" s="80"/>
      <c r="I51" s="80"/>
      <c r="J51" s="81"/>
    </row>
    <row r="52" spans="1:10" x14ac:dyDescent="0.25">
      <c r="A52" s="79" t="s">
        <v>200</v>
      </c>
      <c r="B52" s="80"/>
      <c r="C52" s="80"/>
      <c r="D52" s="80"/>
      <c r="E52" s="80"/>
      <c r="F52" s="80"/>
      <c r="G52" s="80"/>
      <c r="H52" s="80"/>
      <c r="I52" s="80"/>
      <c r="J52" s="81"/>
    </row>
    <row r="53" spans="1:10" ht="68.25" customHeight="1" x14ac:dyDescent="0.25">
      <c r="A53" s="79" t="s">
        <v>663</v>
      </c>
      <c r="B53" s="80"/>
      <c r="C53" s="80"/>
      <c r="D53" s="80"/>
      <c r="E53" s="80"/>
      <c r="F53" s="80"/>
      <c r="G53" s="80"/>
      <c r="H53" s="80"/>
      <c r="I53" s="80"/>
      <c r="J53" s="81"/>
    </row>
    <row r="54" spans="1:10" ht="15.75" x14ac:dyDescent="0.25">
      <c r="A54" s="93"/>
      <c r="B54" s="94"/>
      <c r="C54" s="94"/>
      <c r="D54" s="94"/>
      <c r="E54" s="94"/>
      <c r="F54" s="94"/>
      <c r="G54" s="94"/>
      <c r="H54" s="94"/>
      <c r="I54" s="94"/>
      <c r="J54" s="95"/>
    </row>
    <row r="55" spans="1:10" ht="15.75" customHeight="1" x14ac:dyDescent="0.25">
      <c r="A55" s="79" t="s">
        <v>664</v>
      </c>
      <c r="B55" s="80"/>
      <c r="C55" s="80"/>
      <c r="D55" s="80"/>
      <c r="E55" s="80"/>
      <c r="F55" s="80"/>
      <c r="G55" s="80"/>
      <c r="H55" s="80"/>
      <c r="I55" s="80"/>
      <c r="J55" s="81"/>
    </row>
    <row r="56" spans="1:10" x14ac:dyDescent="0.25">
      <c r="A56" s="79" t="s">
        <v>200</v>
      </c>
      <c r="B56" s="80"/>
      <c r="C56" s="80"/>
      <c r="D56" s="80"/>
      <c r="E56" s="80"/>
      <c r="F56" s="80"/>
      <c r="G56" s="80"/>
      <c r="H56" s="80"/>
      <c r="I56" s="80"/>
      <c r="J56" s="81"/>
    </row>
    <row r="57" spans="1:10" ht="47.25" customHeight="1" x14ac:dyDescent="0.25">
      <c r="A57" s="79" t="s">
        <v>665</v>
      </c>
      <c r="B57" s="80"/>
      <c r="C57" s="80"/>
      <c r="D57" s="80"/>
      <c r="E57" s="80"/>
      <c r="F57" s="80"/>
      <c r="G57" s="80"/>
      <c r="H57" s="80"/>
      <c r="I57" s="80"/>
      <c r="J57" s="81"/>
    </row>
    <row r="58" spans="1:10" ht="15.75" x14ac:dyDescent="0.25">
      <c r="A58" s="93"/>
      <c r="B58" s="94"/>
      <c r="C58" s="94"/>
      <c r="D58" s="94"/>
      <c r="E58" s="94"/>
      <c r="F58" s="94"/>
      <c r="G58" s="94"/>
      <c r="H58" s="94"/>
      <c r="I58" s="94"/>
      <c r="J58" s="95"/>
    </row>
    <row r="59" spans="1:10" ht="15.75" customHeight="1" x14ac:dyDescent="0.25">
      <c r="A59" s="79" t="s">
        <v>666</v>
      </c>
      <c r="B59" s="80"/>
      <c r="C59" s="80"/>
      <c r="D59" s="80"/>
      <c r="E59" s="80"/>
      <c r="F59" s="80"/>
      <c r="G59" s="80"/>
      <c r="H59" s="80"/>
      <c r="I59" s="80"/>
      <c r="J59" s="81"/>
    </row>
    <row r="60" spans="1:10" x14ac:dyDescent="0.25">
      <c r="A60" s="79" t="s">
        <v>200</v>
      </c>
      <c r="B60" s="80"/>
      <c r="C60" s="80"/>
      <c r="D60" s="80"/>
      <c r="E60" s="80"/>
      <c r="F60" s="80"/>
      <c r="G60" s="80"/>
      <c r="H60" s="80"/>
      <c r="I60" s="80"/>
      <c r="J60" s="81"/>
    </row>
    <row r="61" spans="1:10" ht="47.25" customHeight="1" x14ac:dyDescent="0.25">
      <c r="A61" s="79" t="s">
        <v>667</v>
      </c>
      <c r="B61" s="80"/>
      <c r="C61" s="80"/>
      <c r="D61" s="80"/>
      <c r="E61" s="80"/>
      <c r="F61" s="80"/>
      <c r="G61" s="80"/>
      <c r="H61" s="80"/>
      <c r="I61" s="80"/>
      <c r="J61" s="81"/>
    </row>
    <row r="62" spans="1:10" ht="15.75" x14ac:dyDescent="0.25">
      <c r="A62" s="93"/>
      <c r="B62" s="94"/>
      <c r="C62" s="94"/>
      <c r="D62" s="94"/>
      <c r="E62" s="94"/>
      <c r="F62" s="94"/>
      <c r="G62" s="94"/>
      <c r="H62" s="94"/>
      <c r="I62" s="94"/>
      <c r="J62" s="95"/>
    </row>
    <row r="63" spans="1:10" ht="15.75" customHeight="1" x14ac:dyDescent="0.25">
      <c r="A63" s="79" t="s">
        <v>668</v>
      </c>
      <c r="B63" s="80"/>
      <c r="C63" s="80"/>
      <c r="D63" s="80"/>
      <c r="E63" s="80"/>
      <c r="F63" s="80"/>
      <c r="G63" s="80"/>
      <c r="H63" s="80"/>
      <c r="I63" s="80"/>
      <c r="J63" s="81"/>
    </row>
    <row r="64" spans="1:10" x14ac:dyDescent="0.25">
      <c r="A64" s="79" t="s">
        <v>200</v>
      </c>
      <c r="B64" s="80"/>
      <c r="C64" s="80"/>
      <c r="D64" s="80"/>
      <c r="E64" s="80"/>
      <c r="F64" s="80"/>
      <c r="G64" s="80"/>
      <c r="H64" s="80"/>
      <c r="I64" s="80"/>
      <c r="J64" s="81"/>
    </row>
    <row r="65" spans="1:10" ht="47.25" customHeight="1" x14ac:dyDescent="0.25">
      <c r="A65" s="79" t="s">
        <v>669</v>
      </c>
      <c r="B65" s="80"/>
      <c r="C65" s="80"/>
      <c r="D65" s="80"/>
      <c r="E65" s="80"/>
      <c r="F65" s="80"/>
      <c r="G65" s="80"/>
      <c r="H65" s="80"/>
      <c r="I65" s="80"/>
      <c r="J65" s="81"/>
    </row>
    <row r="66" spans="1:10" ht="31.5" customHeight="1" x14ac:dyDescent="0.25">
      <c r="A66" s="93" t="s">
        <v>202</v>
      </c>
      <c r="B66" s="94"/>
      <c r="C66" s="94"/>
      <c r="D66" s="94"/>
      <c r="E66" s="94"/>
      <c r="F66" s="94"/>
      <c r="G66" s="94"/>
      <c r="H66" s="94"/>
      <c r="I66" s="94"/>
      <c r="J66" s="95"/>
    </row>
    <row r="67" spans="1:10" ht="15.75" x14ac:dyDescent="0.25">
      <c r="A67" s="93"/>
      <c r="B67" s="94"/>
      <c r="C67" s="94"/>
      <c r="D67" s="94"/>
      <c r="E67" s="94"/>
      <c r="F67" s="94"/>
      <c r="G67" s="94"/>
      <c r="H67" s="94"/>
      <c r="I67" s="94"/>
      <c r="J67" s="95"/>
    </row>
    <row r="68" spans="1:10" ht="15.75" customHeight="1" x14ac:dyDescent="0.25">
      <c r="A68" s="79" t="s">
        <v>670</v>
      </c>
      <c r="B68" s="80"/>
      <c r="C68" s="80"/>
      <c r="D68" s="80"/>
      <c r="E68" s="80"/>
      <c r="F68" s="80"/>
      <c r="G68" s="80"/>
      <c r="H68" s="80"/>
      <c r="I68" s="80"/>
      <c r="J68" s="81"/>
    </row>
    <row r="69" spans="1:10" ht="48" customHeight="1" x14ac:dyDescent="0.25">
      <c r="A69" s="79" t="s">
        <v>671</v>
      </c>
      <c r="B69" s="80"/>
      <c r="C69" s="80"/>
      <c r="D69" s="80"/>
      <c r="E69" s="80"/>
      <c r="F69" s="80"/>
      <c r="G69" s="80"/>
      <c r="H69" s="80"/>
      <c r="I69" s="80"/>
      <c r="J69" s="81"/>
    </row>
    <row r="70" spans="1:10" ht="21.75" customHeight="1" x14ac:dyDescent="0.25">
      <c r="A70" s="79"/>
      <c r="B70" s="80"/>
      <c r="C70" s="80"/>
      <c r="D70" s="80"/>
      <c r="E70" s="80"/>
      <c r="F70" s="80"/>
      <c r="G70" s="80"/>
      <c r="H70" s="80"/>
      <c r="I70" s="80"/>
      <c r="J70" s="81"/>
    </row>
    <row r="71" spans="1:10" ht="15.75" customHeight="1" x14ac:dyDescent="0.25">
      <c r="A71" s="79" t="s">
        <v>661</v>
      </c>
      <c r="B71" s="80"/>
      <c r="C71" s="80"/>
      <c r="D71" s="80"/>
      <c r="E71" s="80"/>
      <c r="F71" s="80"/>
      <c r="G71" s="80"/>
      <c r="H71" s="80"/>
      <c r="I71" s="80"/>
      <c r="J71" s="81"/>
    </row>
    <row r="72" spans="1:10" ht="15.75" customHeight="1" x14ac:dyDescent="0.25">
      <c r="A72" s="79" t="s">
        <v>672</v>
      </c>
      <c r="B72" s="80"/>
      <c r="C72" s="80"/>
      <c r="D72" s="80"/>
      <c r="E72" s="80"/>
      <c r="F72" s="80"/>
      <c r="G72" s="80"/>
      <c r="H72" s="80"/>
      <c r="I72" s="80"/>
      <c r="J72" s="81"/>
    </row>
    <row r="73" spans="1:10" x14ac:dyDescent="0.25">
      <c r="A73" s="79" t="s">
        <v>200</v>
      </c>
      <c r="B73" s="80"/>
      <c r="C73" s="80"/>
      <c r="D73" s="80"/>
      <c r="E73" s="80"/>
      <c r="F73" s="80"/>
      <c r="G73" s="80"/>
      <c r="H73" s="80"/>
      <c r="I73" s="80"/>
      <c r="J73" s="81"/>
    </row>
    <row r="74" spans="1:10" ht="65.25" customHeight="1" x14ac:dyDescent="0.25">
      <c r="A74" s="79" t="s">
        <v>673</v>
      </c>
      <c r="B74" s="80"/>
      <c r="C74" s="80"/>
      <c r="D74" s="80"/>
      <c r="E74" s="80"/>
      <c r="F74" s="80"/>
      <c r="G74" s="80"/>
      <c r="H74" s="80"/>
      <c r="I74" s="80"/>
      <c r="J74" s="81"/>
    </row>
    <row r="75" spans="1:10" x14ac:dyDescent="0.25">
      <c r="A75" s="79" t="s">
        <v>200</v>
      </c>
      <c r="B75" s="80"/>
      <c r="C75" s="80"/>
      <c r="D75" s="80"/>
      <c r="E75" s="80"/>
      <c r="F75" s="80"/>
      <c r="G75" s="80"/>
      <c r="H75" s="80"/>
      <c r="I75" s="80"/>
      <c r="J75" s="81"/>
    </row>
    <row r="76" spans="1:10" ht="31.5" customHeight="1" x14ac:dyDescent="0.25">
      <c r="A76" s="79" t="s">
        <v>674</v>
      </c>
      <c r="B76" s="80"/>
      <c r="C76" s="80"/>
      <c r="D76" s="80"/>
      <c r="E76" s="80"/>
      <c r="F76" s="80"/>
      <c r="G76" s="80"/>
      <c r="H76" s="80"/>
      <c r="I76" s="80"/>
      <c r="J76" s="81"/>
    </row>
    <row r="77" spans="1:10" x14ac:dyDescent="0.25">
      <c r="A77" s="79" t="s">
        <v>200</v>
      </c>
      <c r="B77" s="80"/>
      <c r="C77" s="80"/>
      <c r="D77" s="80"/>
      <c r="E77" s="80"/>
      <c r="F77" s="80"/>
      <c r="G77" s="80"/>
      <c r="H77" s="80"/>
      <c r="I77" s="80"/>
      <c r="J77" s="81"/>
    </row>
    <row r="78" spans="1:10" ht="63" customHeight="1" x14ac:dyDescent="0.25">
      <c r="A78" s="79" t="s">
        <v>675</v>
      </c>
      <c r="B78" s="80"/>
      <c r="C78" s="80"/>
      <c r="D78" s="80"/>
      <c r="E78" s="80"/>
      <c r="F78" s="80"/>
      <c r="G78" s="80"/>
      <c r="H78" s="80"/>
      <c r="I78" s="80"/>
      <c r="J78" s="81"/>
    </row>
    <row r="79" spans="1:10" ht="15.75" x14ac:dyDescent="0.25">
      <c r="A79" s="93"/>
      <c r="B79" s="94"/>
      <c r="C79" s="94"/>
      <c r="D79" s="94"/>
      <c r="E79" s="94"/>
      <c r="F79" s="94"/>
      <c r="G79" s="94"/>
      <c r="H79" s="94"/>
      <c r="I79" s="94"/>
      <c r="J79" s="95"/>
    </row>
    <row r="80" spans="1:10" ht="31.5" customHeight="1" x14ac:dyDescent="0.25">
      <c r="A80" s="79" t="s">
        <v>676</v>
      </c>
      <c r="B80" s="80"/>
      <c r="C80" s="80"/>
      <c r="D80" s="80"/>
      <c r="E80" s="80"/>
      <c r="F80" s="80"/>
      <c r="G80" s="80"/>
      <c r="H80" s="80"/>
      <c r="I80" s="80"/>
      <c r="J80" s="81"/>
    </row>
    <row r="81" spans="1:10" x14ac:dyDescent="0.25">
      <c r="A81" s="79" t="s">
        <v>200</v>
      </c>
      <c r="B81" s="80"/>
      <c r="C81" s="80"/>
      <c r="D81" s="80"/>
      <c r="E81" s="80"/>
      <c r="F81" s="80"/>
      <c r="G81" s="80"/>
      <c r="H81" s="80"/>
      <c r="I81" s="80"/>
      <c r="J81" s="81"/>
    </row>
    <row r="82" spans="1:10" ht="69.75" customHeight="1" x14ac:dyDescent="0.25">
      <c r="A82" s="79" t="s">
        <v>677</v>
      </c>
      <c r="B82" s="80"/>
      <c r="C82" s="80"/>
      <c r="D82" s="80"/>
      <c r="E82" s="80"/>
      <c r="F82" s="80"/>
      <c r="G82" s="80"/>
      <c r="H82" s="80"/>
      <c r="I82" s="80"/>
      <c r="J82" s="81"/>
    </row>
    <row r="83" spans="1:10" ht="15.75" x14ac:dyDescent="0.25">
      <c r="A83" s="93"/>
      <c r="B83" s="94"/>
      <c r="C83" s="94"/>
      <c r="D83" s="94"/>
      <c r="E83" s="94"/>
      <c r="F83" s="94"/>
      <c r="G83" s="94"/>
      <c r="H83" s="94"/>
      <c r="I83" s="94"/>
      <c r="J83" s="95"/>
    </row>
    <row r="84" spans="1:10" ht="15.75" customHeight="1" x14ac:dyDescent="0.25">
      <c r="A84" s="79" t="s">
        <v>678</v>
      </c>
      <c r="B84" s="80"/>
      <c r="C84" s="80"/>
      <c r="D84" s="80"/>
      <c r="E84" s="80"/>
      <c r="F84" s="80"/>
      <c r="G84" s="80"/>
      <c r="H84" s="80"/>
      <c r="I84" s="80"/>
      <c r="J84" s="81"/>
    </row>
    <row r="85" spans="1:10" x14ac:dyDescent="0.25">
      <c r="A85" s="79" t="s">
        <v>200</v>
      </c>
      <c r="B85" s="80"/>
      <c r="C85" s="80"/>
      <c r="D85" s="80"/>
      <c r="E85" s="80"/>
      <c r="F85" s="80"/>
      <c r="G85" s="80"/>
      <c r="H85" s="80"/>
      <c r="I85" s="80"/>
      <c r="J85" s="81"/>
    </row>
    <row r="86" spans="1:10" ht="63" customHeight="1" x14ac:dyDescent="0.25">
      <c r="A86" s="79" t="s">
        <v>679</v>
      </c>
      <c r="B86" s="80"/>
      <c r="C86" s="80"/>
      <c r="D86" s="80"/>
      <c r="E86" s="80"/>
      <c r="F86" s="80"/>
      <c r="G86" s="80"/>
      <c r="H86" s="80"/>
      <c r="I86" s="80"/>
      <c r="J86" s="81"/>
    </row>
    <row r="87" spans="1:10" ht="15.75" x14ac:dyDescent="0.25">
      <c r="A87" s="93"/>
      <c r="B87" s="94"/>
      <c r="C87" s="94"/>
      <c r="D87" s="94"/>
      <c r="E87" s="94"/>
      <c r="F87" s="94"/>
      <c r="G87" s="94"/>
      <c r="H87" s="94"/>
      <c r="I87" s="94"/>
      <c r="J87" s="95"/>
    </row>
    <row r="88" spans="1:10" ht="15.75" customHeight="1" x14ac:dyDescent="0.25">
      <c r="A88" s="79" t="s">
        <v>680</v>
      </c>
      <c r="B88" s="80"/>
      <c r="C88" s="80"/>
      <c r="D88" s="80"/>
      <c r="E88" s="80"/>
      <c r="F88" s="80"/>
      <c r="G88" s="80"/>
      <c r="H88" s="80"/>
      <c r="I88" s="80"/>
      <c r="J88" s="81"/>
    </row>
    <row r="89" spans="1:10" x14ac:dyDescent="0.25">
      <c r="A89" s="79" t="s">
        <v>200</v>
      </c>
      <c r="B89" s="80"/>
      <c r="C89" s="80"/>
      <c r="D89" s="80"/>
      <c r="E89" s="80"/>
      <c r="F89" s="80"/>
      <c r="G89" s="80"/>
      <c r="H89" s="80"/>
      <c r="I89" s="80"/>
      <c r="J89" s="81"/>
    </row>
    <row r="90" spans="1:10" ht="78.75" customHeight="1" x14ac:dyDescent="0.25">
      <c r="A90" s="79" t="s">
        <v>681</v>
      </c>
      <c r="B90" s="80"/>
      <c r="C90" s="80"/>
      <c r="D90" s="80"/>
      <c r="E90" s="80"/>
      <c r="F90" s="80"/>
      <c r="G90" s="80"/>
      <c r="H90" s="80"/>
      <c r="I90" s="80"/>
      <c r="J90" s="81"/>
    </row>
    <row r="91" spans="1:10" ht="46.5" customHeight="1" x14ac:dyDescent="0.25">
      <c r="A91" s="93" t="s">
        <v>203</v>
      </c>
      <c r="B91" s="94"/>
      <c r="C91" s="94"/>
      <c r="D91" s="94"/>
      <c r="E91" s="94"/>
      <c r="F91" s="94"/>
      <c r="G91" s="94"/>
      <c r="H91" s="94"/>
      <c r="I91" s="94"/>
      <c r="J91" s="95"/>
    </row>
    <row r="92" spans="1:10" ht="15.75" x14ac:dyDescent="0.25">
      <c r="A92" s="93"/>
      <c r="B92" s="94"/>
      <c r="C92" s="94"/>
      <c r="D92" s="94"/>
      <c r="E92" s="94"/>
      <c r="F92" s="94"/>
      <c r="G92" s="94"/>
      <c r="H92" s="94"/>
      <c r="I92" s="94"/>
      <c r="J92" s="95"/>
    </row>
    <row r="93" spans="1:10" ht="15.75" customHeight="1" x14ac:dyDescent="0.25">
      <c r="A93" s="79" t="s">
        <v>682</v>
      </c>
      <c r="B93" s="80"/>
      <c r="C93" s="80"/>
      <c r="D93" s="80"/>
      <c r="E93" s="80"/>
      <c r="F93" s="80"/>
      <c r="G93" s="80"/>
      <c r="H93" s="80"/>
      <c r="I93" s="80"/>
      <c r="J93" s="81"/>
    </row>
    <row r="94" spans="1:10" x14ac:dyDescent="0.25">
      <c r="A94" s="79" t="s">
        <v>200</v>
      </c>
      <c r="B94" s="80"/>
      <c r="C94" s="80"/>
      <c r="D94" s="80"/>
      <c r="E94" s="80"/>
      <c r="F94" s="80"/>
      <c r="G94" s="80"/>
      <c r="H94" s="80"/>
      <c r="I94" s="80"/>
      <c r="J94" s="81"/>
    </row>
    <row r="95" spans="1:10" ht="47.25" customHeight="1" x14ac:dyDescent="0.25">
      <c r="A95" s="79" t="s">
        <v>683</v>
      </c>
      <c r="B95" s="80"/>
      <c r="C95" s="80"/>
      <c r="D95" s="80"/>
      <c r="E95" s="80"/>
      <c r="F95" s="80"/>
      <c r="G95" s="80"/>
      <c r="H95" s="80"/>
      <c r="I95" s="80"/>
      <c r="J95" s="81"/>
    </row>
    <row r="96" spans="1:10" ht="15.75" x14ac:dyDescent="0.25">
      <c r="A96" s="93"/>
      <c r="B96" s="94"/>
      <c r="C96" s="94"/>
      <c r="D96" s="94"/>
      <c r="E96" s="94"/>
      <c r="F96" s="94"/>
      <c r="G96" s="94"/>
      <c r="H96" s="94"/>
      <c r="I96" s="94"/>
      <c r="J96" s="95"/>
    </row>
    <row r="97" spans="1:10" ht="15.75" customHeight="1" x14ac:dyDescent="0.25">
      <c r="A97" s="79" t="s">
        <v>684</v>
      </c>
      <c r="B97" s="80"/>
      <c r="C97" s="80"/>
      <c r="D97" s="80"/>
      <c r="E97" s="80"/>
      <c r="F97" s="80"/>
      <c r="G97" s="80"/>
      <c r="H97" s="80"/>
      <c r="I97" s="80"/>
      <c r="J97" s="81"/>
    </row>
    <row r="98" spans="1:10" x14ac:dyDescent="0.25">
      <c r="A98" s="79" t="s">
        <v>200</v>
      </c>
      <c r="B98" s="80"/>
      <c r="C98" s="80"/>
      <c r="D98" s="80"/>
      <c r="E98" s="80"/>
      <c r="F98" s="80"/>
      <c r="G98" s="80"/>
      <c r="H98" s="80"/>
      <c r="I98" s="80"/>
      <c r="J98" s="81"/>
    </row>
    <row r="99" spans="1:10" ht="84.75" customHeight="1" x14ac:dyDescent="0.25">
      <c r="A99" s="79" t="s">
        <v>685</v>
      </c>
      <c r="B99" s="80"/>
      <c r="C99" s="80"/>
      <c r="D99" s="80"/>
      <c r="E99" s="80"/>
      <c r="F99" s="80"/>
      <c r="G99" s="80"/>
      <c r="H99" s="80"/>
      <c r="I99" s="80"/>
      <c r="J99" s="81"/>
    </row>
    <row r="100" spans="1:10" ht="15.75" x14ac:dyDescent="0.25">
      <c r="A100" s="93"/>
      <c r="B100" s="94"/>
      <c r="C100" s="94"/>
      <c r="D100" s="94"/>
      <c r="E100" s="94"/>
      <c r="F100" s="94"/>
      <c r="G100" s="94"/>
      <c r="H100" s="94"/>
      <c r="I100" s="94"/>
      <c r="J100" s="95"/>
    </row>
    <row r="101" spans="1:10" ht="15.75" customHeight="1" x14ac:dyDescent="0.25">
      <c r="A101" s="79" t="s">
        <v>686</v>
      </c>
      <c r="B101" s="80"/>
      <c r="C101" s="80"/>
      <c r="D101" s="80"/>
      <c r="E101" s="80"/>
      <c r="F101" s="80"/>
      <c r="G101" s="80"/>
      <c r="H101" s="80"/>
      <c r="I101" s="80"/>
      <c r="J101" s="81"/>
    </row>
    <row r="102" spans="1:10" x14ac:dyDescent="0.25">
      <c r="A102" s="79" t="s">
        <v>200</v>
      </c>
      <c r="B102" s="80"/>
      <c r="C102" s="80"/>
      <c r="D102" s="80"/>
      <c r="E102" s="80"/>
      <c r="F102" s="80"/>
      <c r="G102" s="80"/>
      <c r="H102" s="80"/>
      <c r="I102" s="80"/>
      <c r="J102" s="81"/>
    </row>
    <row r="103" spans="1:10" ht="83.25" customHeight="1" x14ac:dyDescent="0.25">
      <c r="A103" s="79" t="s">
        <v>687</v>
      </c>
      <c r="B103" s="80"/>
      <c r="C103" s="80"/>
      <c r="D103" s="80"/>
      <c r="E103" s="80"/>
      <c r="F103" s="80"/>
      <c r="G103" s="80"/>
      <c r="H103" s="80"/>
      <c r="I103" s="80"/>
      <c r="J103" s="81"/>
    </row>
    <row r="104" spans="1:10" ht="15.75" x14ac:dyDescent="0.25">
      <c r="A104" s="93"/>
      <c r="B104" s="94"/>
      <c r="C104" s="94"/>
      <c r="D104" s="94"/>
      <c r="E104" s="94"/>
      <c r="F104" s="94"/>
      <c r="G104" s="94"/>
      <c r="H104" s="94"/>
      <c r="I104" s="94"/>
      <c r="J104" s="95"/>
    </row>
    <row r="105" spans="1:10" ht="15.75" customHeight="1" x14ac:dyDescent="0.25">
      <c r="A105" s="79" t="s">
        <v>688</v>
      </c>
      <c r="B105" s="80"/>
      <c r="C105" s="80"/>
      <c r="D105" s="80"/>
      <c r="E105" s="80"/>
      <c r="F105" s="80"/>
      <c r="G105" s="80"/>
      <c r="H105" s="80"/>
      <c r="I105" s="80"/>
      <c r="J105" s="81"/>
    </row>
    <row r="106" spans="1:10" x14ac:dyDescent="0.25">
      <c r="A106" s="79" t="s">
        <v>200</v>
      </c>
      <c r="B106" s="80"/>
      <c r="C106" s="80"/>
      <c r="D106" s="80"/>
      <c r="E106" s="80"/>
      <c r="F106" s="80"/>
      <c r="G106" s="80"/>
      <c r="H106" s="80"/>
      <c r="I106" s="80"/>
      <c r="J106" s="81"/>
    </row>
    <row r="107" spans="1:10" ht="110.25" customHeight="1" x14ac:dyDescent="0.25">
      <c r="A107" s="79" t="s">
        <v>689</v>
      </c>
      <c r="B107" s="80"/>
      <c r="C107" s="80"/>
      <c r="D107" s="80"/>
      <c r="E107" s="80"/>
      <c r="F107" s="80"/>
      <c r="G107" s="80"/>
      <c r="H107" s="80"/>
      <c r="I107" s="80"/>
      <c r="J107" s="81"/>
    </row>
    <row r="108" spans="1:10" ht="15.75" x14ac:dyDescent="0.25">
      <c r="A108" s="93"/>
      <c r="B108" s="94"/>
      <c r="C108" s="94"/>
      <c r="D108" s="94"/>
      <c r="E108" s="94"/>
      <c r="F108" s="94"/>
      <c r="G108" s="94"/>
      <c r="H108" s="94"/>
      <c r="I108" s="94"/>
      <c r="J108" s="95"/>
    </row>
    <row r="109" spans="1:10" ht="31.5" customHeight="1" x14ac:dyDescent="0.25">
      <c r="A109" s="79" t="s">
        <v>690</v>
      </c>
      <c r="B109" s="80"/>
      <c r="C109" s="80"/>
      <c r="D109" s="80"/>
      <c r="E109" s="80"/>
      <c r="F109" s="80"/>
      <c r="G109" s="80"/>
      <c r="H109" s="80"/>
      <c r="I109" s="80"/>
      <c r="J109" s="81"/>
    </row>
    <row r="110" spans="1:10" x14ac:dyDescent="0.25">
      <c r="A110" s="79" t="s">
        <v>200</v>
      </c>
      <c r="B110" s="80"/>
      <c r="C110" s="80"/>
      <c r="D110" s="80"/>
      <c r="E110" s="80"/>
      <c r="F110" s="80"/>
      <c r="G110" s="80"/>
      <c r="H110" s="80"/>
      <c r="I110" s="80"/>
      <c r="J110" s="81"/>
    </row>
    <row r="111" spans="1:10" ht="31.5" customHeight="1" x14ac:dyDescent="0.25">
      <c r="A111" s="79" t="s">
        <v>691</v>
      </c>
      <c r="B111" s="80"/>
      <c r="C111" s="80"/>
      <c r="D111" s="80"/>
      <c r="E111" s="80"/>
      <c r="F111" s="80"/>
      <c r="G111" s="80"/>
      <c r="H111" s="80"/>
      <c r="I111" s="80"/>
      <c r="J111" s="81"/>
    </row>
    <row r="112" spans="1:10" ht="15.75" x14ac:dyDescent="0.25">
      <c r="A112" s="93"/>
      <c r="B112" s="94"/>
      <c r="C112" s="94"/>
      <c r="D112" s="94"/>
      <c r="E112" s="94"/>
      <c r="F112" s="94"/>
      <c r="G112" s="94"/>
      <c r="H112" s="94"/>
      <c r="I112" s="94"/>
      <c r="J112" s="95"/>
    </row>
    <row r="113" spans="1:10" ht="31.5" customHeight="1" x14ac:dyDescent="0.25">
      <c r="A113" s="79" t="s">
        <v>692</v>
      </c>
      <c r="B113" s="80"/>
      <c r="C113" s="80"/>
      <c r="D113" s="80"/>
      <c r="E113" s="80"/>
      <c r="F113" s="80"/>
      <c r="G113" s="80"/>
      <c r="H113" s="80"/>
      <c r="I113" s="80"/>
      <c r="J113" s="81"/>
    </row>
    <row r="114" spans="1:10" x14ac:dyDescent="0.25">
      <c r="A114" s="79" t="s">
        <v>200</v>
      </c>
      <c r="B114" s="80"/>
      <c r="C114" s="80"/>
      <c r="D114" s="80"/>
      <c r="E114" s="80"/>
      <c r="F114" s="80"/>
      <c r="G114" s="80"/>
      <c r="H114" s="80"/>
      <c r="I114" s="80"/>
      <c r="J114" s="81"/>
    </row>
    <row r="115" spans="1:10" ht="63" customHeight="1" x14ac:dyDescent="0.25">
      <c r="A115" s="79" t="s">
        <v>693</v>
      </c>
      <c r="B115" s="80"/>
      <c r="C115" s="80"/>
      <c r="D115" s="80"/>
      <c r="E115" s="80"/>
      <c r="F115" s="80"/>
      <c r="G115" s="80"/>
      <c r="H115" s="80"/>
      <c r="I115" s="80"/>
      <c r="J115" s="81"/>
    </row>
    <row r="116" spans="1:10" ht="15.75" x14ac:dyDescent="0.25">
      <c r="A116" s="93"/>
      <c r="B116" s="94"/>
      <c r="C116" s="94"/>
      <c r="D116" s="94"/>
      <c r="E116" s="94"/>
      <c r="F116" s="94"/>
      <c r="G116" s="94"/>
      <c r="H116" s="94"/>
      <c r="I116" s="94"/>
      <c r="J116" s="95"/>
    </row>
    <row r="117" spans="1:10" ht="15.75" customHeight="1" x14ac:dyDescent="0.25">
      <c r="A117" s="79" t="s">
        <v>694</v>
      </c>
      <c r="B117" s="80"/>
      <c r="C117" s="80"/>
      <c r="D117" s="80"/>
      <c r="E117" s="80"/>
      <c r="F117" s="80"/>
      <c r="G117" s="80"/>
      <c r="H117" s="80"/>
      <c r="I117" s="80"/>
      <c r="J117" s="81"/>
    </row>
    <row r="118" spans="1:10" x14ac:dyDescent="0.25">
      <c r="A118" s="79" t="s">
        <v>200</v>
      </c>
      <c r="B118" s="80"/>
      <c r="C118" s="80"/>
      <c r="D118" s="80"/>
      <c r="E118" s="80"/>
      <c r="F118" s="80"/>
      <c r="G118" s="80"/>
      <c r="H118" s="80"/>
      <c r="I118" s="80"/>
      <c r="J118" s="81"/>
    </row>
    <row r="119" spans="1:10" ht="15.75" customHeight="1" x14ac:dyDescent="0.25">
      <c r="A119" s="79" t="s">
        <v>695</v>
      </c>
      <c r="B119" s="80"/>
      <c r="C119" s="80"/>
      <c r="D119" s="80"/>
      <c r="E119" s="80"/>
      <c r="F119" s="80"/>
      <c r="G119" s="80"/>
      <c r="H119" s="80"/>
      <c r="I119" s="80"/>
      <c r="J119" s="81"/>
    </row>
    <row r="120" spans="1:10" ht="31.5" customHeight="1" x14ac:dyDescent="0.25">
      <c r="A120" s="93" t="s">
        <v>204</v>
      </c>
      <c r="B120" s="94"/>
      <c r="C120" s="94"/>
      <c r="D120" s="94"/>
      <c r="E120" s="94"/>
      <c r="F120" s="94"/>
      <c r="G120" s="94"/>
      <c r="H120" s="94"/>
      <c r="I120" s="94"/>
      <c r="J120" s="95"/>
    </row>
    <row r="121" spans="1:10" ht="98.25" customHeight="1" x14ac:dyDescent="0.25">
      <c r="A121" s="93" t="s">
        <v>205</v>
      </c>
      <c r="B121" s="94"/>
      <c r="C121" s="94"/>
      <c r="D121" s="94"/>
      <c r="E121" s="94"/>
      <c r="F121" s="94"/>
      <c r="G121" s="94"/>
      <c r="H121" s="94"/>
      <c r="I121" s="94"/>
      <c r="J121" s="95"/>
    </row>
    <row r="122" spans="1:10" ht="52.5" customHeight="1" x14ac:dyDescent="0.25">
      <c r="A122" s="93" t="s">
        <v>206</v>
      </c>
      <c r="B122" s="94"/>
      <c r="C122" s="94"/>
      <c r="D122" s="94"/>
      <c r="E122" s="94"/>
      <c r="F122" s="94"/>
      <c r="G122" s="94"/>
      <c r="H122" s="94"/>
      <c r="I122" s="94"/>
      <c r="J122" s="95"/>
    </row>
    <row r="123" spans="1:10" ht="63" customHeight="1" x14ac:dyDescent="0.25">
      <c r="A123" s="93" t="s">
        <v>207</v>
      </c>
      <c r="B123" s="94"/>
      <c r="C123" s="94"/>
      <c r="D123" s="94"/>
      <c r="E123" s="94"/>
      <c r="F123" s="94"/>
      <c r="G123" s="94"/>
      <c r="H123" s="94"/>
      <c r="I123" s="94"/>
      <c r="J123" s="95"/>
    </row>
    <row r="124" spans="1:10" ht="15.75" x14ac:dyDescent="0.25">
      <c r="A124" s="93"/>
      <c r="B124" s="94"/>
      <c r="C124" s="94"/>
      <c r="D124" s="94"/>
      <c r="E124" s="94"/>
      <c r="F124" s="94"/>
      <c r="G124" s="94"/>
      <c r="H124" s="94"/>
      <c r="I124" s="94"/>
      <c r="J124" s="95"/>
    </row>
    <row r="125" spans="1:10" ht="31.5" customHeight="1" x14ac:dyDescent="0.25">
      <c r="A125" s="79" t="s">
        <v>696</v>
      </c>
      <c r="B125" s="80"/>
      <c r="C125" s="80"/>
      <c r="D125" s="80"/>
      <c r="E125" s="80"/>
      <c r="F125" s="80"/>
      <c r="G125" s="80"/>
      <c r="H125" s="80"/>
      <c r="I125" s="80"/>
      <c r="J125" s="81"/>
    </row>
    <row r="126" spans="1:10" x14ac:dyDescent="0.25">
      <c r="A126" s="79" t="s">
        <v>200</v>
      </c>
      <c r="B126" s="80"/>
      <c r="C126" s="80"/>
      <c r="D126" s="80"/>
      <c r="E126" s="80"/>
      <c r="F126" s="80"/>
      <c r="G126" s="80"/>
      <c r="H126" s="80"/>
      <c r="I126" s="80"/>
      <c r="J126" s="81"/>
    </row>
    <row r="127" spans="1:10" ht="114" customHeight="1" x14ac:dyDescent="0.25">
      <c r="A127" s="79" t="s">
        <v>697</v>
      </c>
      <c r="B127" s="80"/>
      <c r="C127" s="80"/>
      <c r="D127" s="80"/>
      <c r="E127" s="80"/>
      <c r="F127" s="80"/>
      <c r="G127" s="80"/>
      <c r="H127" s="80"/>
      <c r="I127" s="80"/>
      <c r="J127" s="81"/>
    </row>
    <row r="128" spans="1:10" ht="15.75" x14ac:dyDescent="0.25">
      <c r="A128" s="93"/>
      <c r="B128" s="94"/>
      <c r="C128" s="94"/>
      <c r="D128" s="94"/>
      <c r="E128" s="94"/>
      <c r="F128" s="94"/>
      <c r="G128" s="94"/>
      <c r="H128" s="94"/>
      <c r="I128" s="94"/>
      <c r="J128" s="95"/>
    </row>
    <row r="129" spans="1:10" ht="47.25" customHeight="1" x14ac:dyDescent="0.25">
      <c r="A129" s="79" t="s">
        <v>698</v>
      </c>
      <c r="B129" s="80"/>
      <c r="C129" s="80"/>
      <c r="D129" s="80"/>
      <c r="E129" s="80"/>
      <c r="F129" s="80"/>
      <c r="G129" s="80"/>
      <c r="H129" s="80"/>
      <c r="I129" s="80"/>
      <c r="J129" s="81"/>
    </row>
    <row r="130" spans="1:10" x14ac:dyDescent="0.25">
      <c r="A130" s="79" t="s">
        <v>200</v>
      </c>
      <c r="B130" s="80"/>
      <c r="C130" s="80"/>
      <c r="D130" s="80"/>
      <c r="E130" s="80"/>
      <c r="F130" s="80"/>
      <c r="G130" s="80"/>
      <c r="H130" s="80"/>
      <c r="I130" s="80"/>
      <c r="J130" s="81"/>
    </row>
    <row r="131" spans="1:10" ht="51.75" customHeight="1" x14ac:dyDescent="0.25">
      <c r="A131" s="79" t="s">
        <v>669</v>
      </c>
      <c r="B131" s="80"/>
      <c r="C131" s="80"/>
      <c r="D131" s="80"/>
      <c r="E131" s="80"/>
      <c r="F131" s="80"/>
      <c r="G131" s="80"/>
      <c r="H131" s="80"/>
      <c r="I131" s="80"/>
      <c r="J131" s="81"/>
    </row>
    <row r="132" spans="1:10" ht="47.25" customHeight="1" x14ac:dyDescent="0.25">
      <c r="A132" s="93" t="s">
        <v>208</v>
      </c>
      <c r="B132" s="94"/>
      <c r="C132" s="94"/>
      <c r="D132" s="94"/>
      <c r="E132" s="94"/>
      <c r="F132" s="94"/>
      <c r="G132" s="94"/>
      <c r="H132" s="94"/>
      <c r="I132" s="94"/>
      <c r="J132" s="95"/>
    </row>
    <row r="133" spans="1:10" ht="15.75" x14ac:dyDescent="0.25">
      <c r="A133" s="93"/>
      <c r="B133" s="94"/>
      <c r="C133" s="94"/>
      <c r="D133" s="94"/>
      <c r="E133" s="94"/>
      <c r="F133" s="94"/>
      <c r="G133" s="94"/>
      <c r="H133" s="94"/>
      <c r="I133" s="94"/>
      <c r="J133" s="95"/>
    </row>
    <row r="134" spans="1:10" ht="15.75" customHeight="1" x14ac:dyDescent="0.25">
      <c r="A134" s="79" t="s">
        <v>699</v>
      </c>
      <c r="B134" s="80"/>
      <c r="C134" s="80"/>
      <c r="D134" s="80"/>
      <c r="E134" s="80"/>
      <c r="F134" s="80"/>
      <c r="G134" s="80"/>
      <c r="H134" s="80"/>
      <c r="I134" s="80"/>
      <c r="J134" s="81"/>
    </row>
    <row r="135" spans="1:10" x14ac:dyDescent="0.25">
      <c r="A135" s="79" t="s">
        <v>200</v>
      </c>
      <c r="B135" s="80"/>
      <c r="C135" s="80"/>
      <c r="D135" s="80"/>
      <c r="E135" s="80"/>
      <c r="F135" s="80"/>
      <c r="G135" s="80"/>
      <c r="H135" s="80"/>
      <c r="I135" s="80"/>
      <c r="J135" s="81"/>
    </row>
    <row r="136" spans="1:10" ht="63" customHeight="1" x14ac:dyDescent="0.25">
      <c r="A136" s="79" t="s">
        <v>700</v>
      </c>
      <c r="B136" s="80"/>
      <c r="C136" s="80"/>
      <c r="D136" s="80"/>
      <c r="E136" s="80"/>
      <c r="F136" s="80"/>
      <c r="G136" s="80"/>
      <c r="H136" s="80"/>
      <c r="I136" s="80"/>
      <c r="J136" s="81"/>
    </row>
    <row r="137" spans="1:10" ht="15.75" x14ac:dyDescent="0.25">
      <c r="A137" s="93"/>
      <c r="B137" s="94"/>
      <c r="C137" s="94"/>
      <c r="D137" s="94"/>
      <c r="E137" s="94"/>
      <c r="F137" s="94"/>
      <c r="G137" s="94"/>
      <c r="H137" s="94"/>
      <c r="I137" s="94"/>
      <c r="J137" s="95"/>
    </row>
    <row r="138" spans="1:10" ht="63" customHeight="1" x14ac:dyDescent="0.25">
      <c r="A138" s="79" t="s">
        <v>701</v>
      </c>
      <c r="B138" s="80"/>
      <c r="C138" s="80"/>
      <c r="D138" s="80"/>
      <c r="E138" s="80"/>
      <c r="F138" s="80"/>
      <c r="G138" s="80"/>
      <c r="H138" s="80"/>
      <c r="I138" s="80"/>
      <c r="J138" s="81"/>
    </row>
    <row r="139" spans="1:10" x14ac:dyDescent="0.25">
      <c r="A139" s="79" t="s">
        <v>200</v>
      </c>
      <c r="B139" s="80"/>
      <c r="C139" s="80"/>
      <c r="D139" s="80"/>
      <c r="E139" s="80"/>
      <c r="F139" s="80"/>
      <c r="G139" s="80"/>
      <c r="H139" s="80"/>
      <c r="I139" s="80"/>
      <c r="J139" s="81"/>
    </row>
    <row r="140" spans="1:10" ht="78.75" customHeight="1" x14ac:dyDescent="0.25">
      <c r="A140" s="79" t="s">
        <v>702</v>
      </c>
      <c r="B140" s="80"/>
      <c r="C140" s="80"/>
      <c r="D140" s="80"/>
      <c r="E140" s="80"/>
      <c r="F140" s="80"/>
      <c r="G140" s="80"/>
      <c r="H140" s="80"/>
      <c r="I140" s="80"/>
      <c r="J140" s="81"/>
    </row>
    <row r="141" spans="1:10" ht="15.75" x14ac:dyDescent="0.25">
      <c r="A141" s="93"/>
      <c r="B141" s="94"/>
      <c r="C141" s="94"/>
      <c r="D141" s="94"/>
      <c r="E141" s="94"/>
      <c r="F141" s="94"/>
      <c r="G141" s="94"/>
      <c r="H141" s="94"/>
      <c r="I141" s="94"/>
      <c r="J141" s="95"/>
    </row>
    <row r="142" spans="1:10" ht="31.5" customHeight="1" x14ac:dyDescent="0.25">
      <c r="A142" s="79" t="s">
        <v>703</v>
      </c>
      <c r="B142" s="80"/>
      <c r="C142" s="80"/>
      <c r="D142" s="80"/>
      <c r="E142" s="80"/>
      <c r="F142" s="80"/>
      <c r="G142" s="80"/>
      <c r="H142" s="80"/>
      <c r="I142" s="80"/>
      <c r="J142" s="81"/>
    </row>
    <row r="143" spans="1:10" x14ac:dyDescent="0.25">
      <c r="A143" s="79" t="s">
        <v>200</v>
      </c>
      <c r="B143" s="80"/>
      <c r="C143" s="80"/>
      <c r="D143" s="80"/>
      <c r="E143" s="80"/>
      <c r="F143" s="80"/>
      <c r="G143" s="80"/>
      <c r="H143" s="80"/>
      <c r="I143" s="80"/>
      <c r="J143" s="81"/>
    </row>
    <row r="144" spans="1:10" ht="96.75" customHeight="1" x14ac:dyDescent="0.25">
      <c r="A144" s="79" t="s">
        <v>704</v>
      </c>
      <c r="B144" s="80"/>
      <c r="C144" s="80"/>
      <c r="D144" s="80"/>
      <c r="E144" s="80"/>
      <c r="F144" s="80"/>
      <c r="G144" s="80"/>
      <c r="H144" s="80"/>
      <c r="I144" s="80"/>
      <c r="J144" s="81"/>
    </row>
    <row r="145" spans="1:10" ht="15.75" x14ac:dyDescent="0.25">
      <c r="A145" s="93"/>
      <c r="B145" s="94"/>
      <c r="C145" s="94"/>
      <c r="D145" s="94"/>
      <c r="E145" s="94"/>
      <c r="F145" s="94"/>
      <c r="G145" s="94"/>
      <c r="H145" s="94"/>
      <c r="I145" s="94"/>
      <c r="J145" s="95"/>
    </row>
    <row r="146" spans="1:10" ht="15.75" customHeight="1" x14ac:dyDescent="0.25">
      <c r="A146" s="79" t="s">
        <v>705</v>
      </c>
      <c r="B146" s="80"/>
      <c r="C146" s="80"/>
      <c r="D146" s="80"/>
      <c r="E146" s="80"/>
      <c r="F146" s="80"/>
      <c r="G146" s="80"/>
      <c r="H146" s="80"/>
      <c r="I146" s="80"/>
      <c r="J146" s="81"/>
    </row>
    <row r="147" spans="1:10" ht="79.5" customHeight="1" x14ac:dyDescent="0.25">
      <c r="A147" s="79" t="s">
        <v>706</v>
      </c>
      <c r="B147" s="80"/>
      <c r="C147" s="80"/>
      <c r="D147" s="80"/>
      <c r="E147" s="80"/>
      <c r="F147" s="80"/>
      <c r="G147" s="80"/>
      <c r="H147" s="80"/>
      <c r="I147" s="80"/>
      <c r="J147" s="81"/>
    </row>
    <row r="148" spans="1:10" ht="33" customHeight="1" x14ac:dyDescent="0.25">
      <c r="A148" s="79"/>
      <c r="B148" s="80"/>
      <c r="C148" s="80"/>
      <c r="D148" s="80"/>
      <c r="E148" s="80"/>
      <c r="F148" s="80"/>
      <c r="G148" s="80"/>
      <c r="H148" s="80"/>
      <c r="I148" s="80"/>
      <c r="J148" s="81"/>
    </row>
    <row r="149" spans="1:10" ht="15.75" customHeight="1" x14ac:dyDescent="0.25">
      <c r="A149" s="79" t="s">
        <v>661</v>
      </c>
      <c r="B149" s="80"/>
      <c r="C149" s="80"/>
      <c r="D149" s="80"/>
      <c r="E149" s="80"/>
      <c r="F149" s="80"/>
      <c r="G149" s="80"/>
      <c r="H149" s="80"/>
      <c r="I149" s="80"/>
      <c r="J149" s="81"/>
    </row>
    <row r="150" spans="1:10" ht="15.75" customHeight="1" x14ac:dyDescent="0.25">
      <c r="A150" s="79" t="s">
        <v>707</v>
      </c>
      <c r="B150" s="80"/>
      <c r="C150" s="80"/>
      <c r="D150" s="80"/>
      <c r="E150" s="80"/>
      <c r="F150" s="80"/>
      <c r="G150" s="80"/>
      <c r="H150" s="80"/>
      <c r="I150" s="80"/>
      <c r="J150" s="81"/>
    </row>
    <row r="151" spans="1:10" x14ac:dyDescent="0.25">
      <c r="A151" s="79" t="s">
        <v>200</v>
      </c>
      <c r="B151" s="80"/>
      <c r="C151" s="80"/>
      <c r="D151" s="80"/>
      <c r="E151" s="80"/>
      <c r="F151" s="80"/>
      <c r="G151" s="80"/>
      <c r="H151" s="80"/>
      <c r="I151" s="80"/>
      <c r="J151" s="81"/>
    </row>
    <row r="152" spans="1:10" ht="99" customHeight="1" x14ac:dyDescent="0.25">
      <c r="A152" s="79" t="s">
        <v>708</v>
      </c>
      <c r="B152" s="80"/>
      <c r="C152" s="80"/>
      <c r="D152" s="80"/>
      <c r="E152" s="80"/>
      <c r="F152" s="80"/>
      <c r="G152" s="80"/>
      <c r="H152" s="80"/>
      <c r="I152" s="80"/>
      <c r="J152" s="81"/>
    </row>
    <row r="153" spans="1:10" ht="15.75" x14ac:dyDescent="0.25">
      <c r="A153" s="93"/>
      <c r="B153" s="94"/>
      <c r="C153" s="94"/>
      <c r="D153" s="94"/>
      <c r="E153" s="94"/>
      <c r="F153" s="94"/>
      <c r="G153" s="94"/>
      <c r="H153" s="94"/>
      <c r="I153" s="94"/>
      <c r="J153" s="95"/>
    </row>
    <row r="154" spans="1:10" ht="31.5" customHeight="1" x14ac:dyDescent="0.25">
      <c r="A154" s="79" t="s">
        <v>709</v>
      </c>
      <c r="B154" s="80"/>
      <c r="C154" s="80"/>
      <c r="D154" s="80"/>
      <c r="E154" s="80"/>
      <c r="F154" s="80"/>
      <c r="G154" s="80"/>
      <c r="H154" s="80"/>
      <c r="I154" s="80"/>
      <c r="J154" s="81"/>
    </row>
    <row r="155" spans="1:10" x14ac:dyDescent="0.25">
      <c r="A155" s="79" t="s">
        <v>200</v>
      </c>
      <c r="B155" s="80"/>
      <c r="C155" s="80"/>
      <c r="D155" s="80"/>
      <c r="E155" s="80"/>
      <c r="F155" s="80"/>
      <c r="G155" s="80"/>
      <c r="H155" s="80"/>
      <c r="I155" s="80"/>
      <c r="J155" s="81"/>
    </row>
    <row r="156" spans="1:10" ht="83.25" customHeight="1" x14ac:dyDescent="0.25">
      <c r="A156" s="79" t="s">
        <v>710</v>
      </c>
      <c r="B156" s="80"/>
      <c r="C156" s="80"/>
      <c r="D156" s="80"/>
      <c r="E156" s="80"/>
      <c r="F156" s="80"/>
      <c r="G156" s="80"/>
      <c r="H156" s="80"/>
      <c r="I156" s="80"/>
      <c r="J156" s="81"/>
    </row>
    <row r="157" spans="1:10" ht="15.75" x14ac:dyDescent="0.25">
      <c r="A157" s="93"/>
      <c r="B157" s="94"/>
      <c r="C157" s="94"/>
      <c r="D157" s="94"/>
      <c r="E157" s="94"/>
      <c r="F157" s="94"/>
      <c r="G157" s="94"/>
      <c r="H157" s="94"/>
      <c r="I157" s="94"/>
      <c r="J157" s="95"/>
    </row>
    <row r="158" spans="1:10" ht="31.5" customHeight="1" x14ac:dyDescent="0.25">
      <c r="A158" s="79" t="s">
        <v>711</v>
      </c>
      <c r="B158" s="80"/>
      <c r="C158" s="80"/>
      <c r="D158" s="80"/>
      <c r="E158" s="80"/>
      <c r="F158" s="80"/>
      <c r="G158" s="80"/>
      <c r="H158" s="80"/>
      <c r="I158" s="80"/>
      <c r="J158" s="81"/>
    </row>
    <row r="159" spans="1:10" x14ac:dyDescent="0.25">
      <c r="A159" s="79" t="s">
        <v>200</v>
      </c>
      <c r="B159" s="80"/>
      <c r="C159" s="80"/>
      <c r="D159" s="80"/>
      <c r="E159" s="80"/>
      <c r="F159" s="80"/>
      <c r="G159" s="80"/>
      <c r="H159" s="80"/>
      <c r="I159" s="80"/>
      <c r="J159" s="81"/>
    </row>
    <row r="160" spans="1:10" ht="69.75" customHeight="1" x14ac:dyDescent="0.25">
      <c r="A160" s="79" t="s">
        <v>712</v>
      </c>
      <c r="B160" s="80"/>
      <c r="C160" s="80"/>
      <c r="D160" s="80"/>
      <c r="E160" s="80"/>
      <c r="F160" s="80"/>
      <c r="G160" s="80"/>
      <c r="H160" s="80"/>
      <c r="I160" s="80"/>
      <c r="J160" s="81"/>
    </row>
    <row r="161" spans="1:10" ht="15.75" x14ac:dyDescent="0.25">
      <c r="A161" s="93"/>
      <c r="B161" s="94"/>
      <c r="C161" s="94"/>
      <c r="D161" s="94"/>
      <c r="E161" s="94"/>
      <c r="F161" s="94"/>
      <c r="G161" s="94"/>
      <c r="H161" s="94"/>
      <c r="I161" s="94"/>
      <c r="J161" s="95"/>
    </row>
    <row r="162" spans="1:10" ht="47.25" customHeight="1" x14ac:dyDescent="0.25">
      <c r="A162" s="79" t="s">
        <v>713</v>
      </c>
      <c r="B162" s="80"/>
      <c r="C162" s="80"/>
      <c r="D162" s="80"/>
      <c r="E162" s="80"/>
      <c r="F162" s="80"/>
      <c r="G162" s="80"/>
      <c r="H162" s="80"/>
      <c r="I162" s="80"/>
      <c r="J162" s="81"/>
    </row>
    <row r="163" spans="1:10" x14ac:dyDescent="0.25">
      <c r="A163" s="79" t="s">
        <v>200</v>
      </c>
      <c r="B163" s="80"/>
      <c r="C163" s="80"/>
      <c r="D163" s="80"/>
      <c r="E163" s="80"/>
      <c r="F163" s="80"/>
      <c r="G163" s="80"/>
      <c r="H163" s="80"/>
      <c r="I163" s="80"/>
      <c r="J163" s="81"/>
    </row>
    <row r="164" spans="1:10" ht="63" customHeight="1" x14ac:dyDescent="0.25">
      <c r="A164" s="79" t="s">
        <v>714</v>
      </c>
      <c r="B164" s="80"/>
      <c r="C164" s="80"/>
      <c r="D164" s="80"/>
      <c r="E164" s="80"/>
      <c r="F164" s="80"/>
      <c r="G164" s="80"/>
      <c r="H164" s="80"/>
      <c r="I164" s="80"/>
      <c r="J164" s="81"/>
    </row>
    <row r="165" spans="1:10" ht="15.75" x14ac:dyDescent="0.25">
      <c r="A165" s="93"/>
      <c r="B165" s="94"/>
      <c r="C165" s="94"/>
      <c r="D165" s="94"/>
      <c r="E165" s="94"/>
      <c r="F165" s="94"/>
      <c r="G165" s="94"/>
      <c r="H165" s="94"/>
      <c r="I165" s="94"/>
      <c r="J165" s="95"/>
    </row>
    <row r="166" spans="1:10" ht="31.5" customHeight="1" x14ac:dyDescent="0.25">
      <c r="A166" s="79" t="s">
        <v>715</v>
      </c>
      <c r="B166" s="80"/>
      <c r="C166" s="80"/>
      <c r="D166" s="80"/>
      <c r="E166" s="80"/>
      <c r="F166" s="80"/>
      <c r="G166" s="80"/>
      <c r="H166" s="80"/>
      <c r="I166" s="80"/>
      <c r="J166" s="81"/>
    </row>
    <row r="167" spans="1:10" x14ac:dyDescent="0.25">
      <c r="A167" s="79" t="s">
        <v>200</v>
      </c>
      <c r="B167" s="80"/>
      <c r="C167" s="80"/>
      <c r="D167" s="80"/>
      <c r="E167" s="80"/>
      <c r="F167" s="80"/>
      <c r="G167" s="80"/>
      <c r="H167" s="80"/>
      <c r="I167" s="80"/>
      <c r="J167" s="81"/>
    </row>
    <row r="168" spans="1:10" ht="63" customHeight="1" x14ac:dyDescent="0.25">
      <c r="A168" s="79" t="s">
        <v>716</v>
      </c>
      <c r="B168" s="80"/>
      <c r="C168" s="80"/>
      <c r="D168" s="80"/>
      <c r="E168" s="80"/>
      <c r="F168" s="80"/>
      <c r="G168" s="80"/>
      <c r="H168" s="80"/>
      <c r="I168" s="80"/>
      <c r="J168" s="81"/>
    </row>
    <row r="169" spans="1:10" ht="15.75" x14ac:dyDescent="0.25">
      <c r="A169" s="93"/>
      <c r="B169" s="94"/>
      <c r="C169" s="94"/>
      <c r="D169" s="94"/>
      <c r="E169" s="94"/>
      <c r="F169" s="94"/>
      <c r="G169" s="94"/>
      <c r="H169" s="94"/>
      <c r="I169" s="94"/>
      <c r="J169" s="95"/>
    </row>
    <row r="170" spans="1:10" ht="15.75" customHeight="1" x14ac:dyDescent="0.25">
      <c r="A170" s="96" t="s">
        <v>717</v>
      </c>
      <c r="B170" s="97"/>
      <c r="C170" s="97"/>
      <c r="D170" s="97"/>
      <c r="E170" s="97"/>
      <c r="F170" s="97"/>
      <c r="G170" s="97"/>
      <c r="H170" s="97"/>
      <c r="I170" s="97"/>
      <c r="J170" s="98"/>
    </row>
    <row r="171" spans="1:10" x14ac:dyDescent="0.25">
      <c r="A171" s="79" t="s">
        <v>200</v>
      </c>
      <c r="B171" s="80"/>
      <c r="C171" s="80"/>
      <c r="D171" s="80"/>
      <c r="E171" s="80"/>
      <c r="F171" s="80"/>
      <c r="G171" s="80"/>
      <c r="H171" s="80"/>
      <c r="I171" s="80"/>
      <c r="J171" s="81"/>
    </row>
    <row r="172" spans="1:10" ht="142.5" customHeight="1" x14ac:dyDescent="0.25">
      <c r="A172" s="79" t="s">
        <v>718</v>
      </c>
      <c r="B172" s="80"/>
      <c r="C172" s="80"/>
      <c r="D172" s="80"/>
      <c r="E172" s="80"/>
      <c r="F172" s="80"/>
      <c r="G172" s="80"/>
      <c r="H172" s="80"/>
      <c r="I172" s="80"/>
      <c r="J172" s="81"/>
    </row>
    <row r="173" spans="1:10" ht="15.75" x14ac:dyDescent="0.25">
      <c r="A173" s="93"/>
      <c r="B173" s="94"/>
      <c r="C173" s="94"/>
      <c r="D173" s="94"/>
      <c r="E173" s="94"/>
      <c r="F173" s="94"/>
      <c r="G173" s="94"/>
      <c r="H173" s="94"/>
      <c r="I173" s="94"/>
      <c r="J173" s="95"/>
    </row>
    <row r="174" spans="1:10" ht="31.5" customHeight="1" x14ac:dyDescent="0.25">
      <c r="A174" s="79" t="s">
        <v>719</v>
      </c>
      <c r="B174" s="80"/>
      <c r="C174" s="80"/>
      <c r="D174" s="80"/>
      <c r="E174" s="80"/>
      <c r="F174" s="80"/>
      <c r="G174" s="80"/>
      <c r="H174" s="80"/>
      <c r="I174" s="80"/>
      <c r="J174" s="81"/>
    </row>
    <row r="175" spans="1:10" x14ac:dyDescent="0.25">
      <c r="A175" s="79" t="s">
        <v>200</v>
      </c>
      <c r="B175" s="80"/>
      <c r="C175" s="80"/>
      <c r="D175" s="80"/>
      <c r="E175" s="80"/>
      <c r="F175" s="80"/>
      <c r="G175" s="80"/>
      <c r="H175" s="80"/>
      <c r="I175" s="80"/>
      <c r="J175" s="81"/>
    </row>
    <row r="176" spans="1:10" ht="51" customHeight="1" x14ac:dyDescent="0.25">
      <c r="A176" s="79" t="s">
        <v>720</v>
      </c>
      <c r="B176" s="80"/>
      <c r="C176" s="80"/>
      <c r="D176" s="80"/>
      <c r="E176" s="80"/>
      <c r="F176" s="80"/>
      <c r="G176" s="80"/>
      <c r="H176" s="80"/>
      <c r="I176" s="80"/>
      <c r="J176" s="81"/>
    </row>
    <row r="177" spans="1:10" ht="15.75" x14ac:dyDescent="0.25">
      <c r="A177" s="93"/>
      <c r="B177" s="94"/>
      <c r="C177" s="94"/>
      <c r="D177" s="94"/>
      <c r="E177" s="94"/>
      <c r="F177" s="94"/>
      <c r="G177" s="94"/>
      <c r="H177" s="94"/>
      <c r="I177" s="94"/>
      <c r="J177" s="95"/>
    </row>
    <row r="178" spans="1:10" ht="31.5" customHeight="1" x14ac:dyDescent="0.25">
      <c r="A178" s="79" t="s">
        <v>721</v>
      </c>
      <c r="B178" s="80"/>
      <c r="C178" s="80"/>
      <c r="D178" s="80"/>
      <c r="E178" s="80"/>
      <c r="F178" s="80"/>
      <c r="G178" s="80"/>
      <c r="H178" s="80"/>
      <c r="I178" s="80"/>
      <c r="J178" s="81"/>
    </row>
    <row r="179" spans="1:10" x14ac:dyDescent="0.25">
      <c r="A179" s="79" t="s">
        <v>200</v>
      </c>
      <c r="B179" s="80"/>
      <c r="C179" s="80"/>
      <c r="D179" s="80"/>
      <c r="E179" s="80"/>
      <c r="F179" s="80"/>
      <c r="G179" s="80"/>
      <c r="H179" s="80"/>
      <c r="I179" s="80"/>
      <c r="J179" s="81"/>
    </row>
    <row r="180" spans="1:10" ht="63" customHeight="1" x14ac:dyDescent="0.25">
      <c r="A180" s="79" t="s">
        <v>722</v>
      </c>
      <c r="B180" s="80"/>
      <c r="C180" s="80"/>
      <c r="D180" s="80"/>
      <c r="E180" s="80"/>
      <c r="F180" s="80"/>
      <c r="G180" s="80"/>
      <c r="H180" s="80"/>
      <c r="I180" s="80"/>
      <c r="J180" s="81"/>
    </row>
    <row r="181" spans="1:10" ht="15.75" x14ac:dyDescent="0.25">
      <c r="A181" s="93"/>
      <c r="B181" s="94"/>
      <c r="C181" s="94"/>
      <c r="D181" s="94"/>
      <c r="E181" s="94"/>
      <c r="F181" s="94"/>
      <c r="G181" s="94"/>
      <c r="H181" s="94"/>
      <c r="I181" s="94"/>
      <c r="J181" s="95"/>
    </row>
    <row r="182" spans="1:10" ht="31.5" customHeight="1" x14ac:dyDescent="0.25">
      <c r="A182" s="79" t="s">
        <v>723</v>
      </c>
      <c r="B182" s="80"/>
      <c r="C182" s="80"/>
      <c r="D182" s="80"/>
      <c r="E182" s="80"/>
      <c r="F182" s="80"/>
      <c r="G182" s="80"/>
      <c r="H182" s="80"/>
      <c r="I182" s="80"/>
      <c r="J182" s="81"/>
    </row>
    <row r="183" spans="1:10" x14ac:dyDescent="0.25">
      <c r="A183" s="79" t="s">
        <v>200</v>
      </c>
      <c r="B183" s="80"/>
      <c r="C183" s="80"/>
      <c r="D183" s="80"/>
      <c r="E183" s="80"/>
      <c r="F183" s="80"/>
      <c r="G183" s="80"/>
      <c r="H183" s="80"/>
      <c r="I183" s="80"/>
      <c r="J183" s="81"/>
    </row>
    <row r="184" spans="1:10" ht="51" customHeight="1" x14ac:dyDescent="0.25">
      <c r="A184" s="79" t="s">
        <v>724</v>
      </c>
      <c r="B184" s="80"/>
      <c r="C184" s="80"/>
      <c r="D184" s="80"/>
      <c r="E184" s="80"/>
      <c r="F184" s="80"/>
      <c r="G184" s="80"/>
      <c r="H184" s="80"/>
      <c r="I184" s="80"/>
      <c r="J184" s="81"/>
    </row>
    <row r="185" spans="1:10" ht="15.75" x14ac:dyDescent="0.25">
      <c r="A185" s="93"/>
      <c r="B185" s="94"/>
      <c r="C185" s="94"/>
      <c r="D185" s="94"/>
      <c r="E185" s="94"/>
      <c r="F185" s="94"/>
      <c r="G185" s="94"/>
      <c r="H185" s="94"/>
      <c r="I185" s="94"/>
      <c r="J185" s="95"/>
    </row>
    <row r="186" spans="1:10" ht="15.75" customHeight="1" x14ac:dyDescent="0.25">
      <c r="A186" s="79" t="s">
        <v>725</v>
      </c>
      <c r="B186" s="80"/>
      <c r="C186" s="80"/>
      <c r="D186" s="80"/>
      <c r="E186" s="80"/>
      <c r="F186" s="80"/>
      <c r="G186" s="80"/>
      <c r="H186" s="80"/>
      <c r="I186" s="80"/>
      <c r="J186" s="81"/>
    </row>
    <row r="187" spans="1:10" x14ac:dyDescent="0.25">
      <c r="A187" s="79" t="s">
        <v>200</v>
      </c>
      <c r="B187" s="80"/>
      <c r="C187" s="80"/>
      <c r="D187" s="80"/>
      <c r="E187" s="80"/>
      <c r="F187" s="80"/>
      <c r="G187" s="80"/>
      <c r="H187" s="80"/>
      <c r="I187" s="80"/>
      <c r="J187" s="81"/>
    </row>
    <row r="188" spans="1:10" ht="222" customHeight="1" x14ac:dyDescent="0.25">
      <c r="A188" s="79" t="s">
        <v>726</v>
      </c>
      <c r="B188" s="80"/>
      <c r="C188" s="80"/>
      <c r="D188" s="80"/>
      <c r="E188" s="80"/>
      <c r="F188" s="80"/>
      <c r="G188" s="80"/>
      <c r="H188" s="80"/>
      <c r="I188" s="80"/>
      <c r="J188" s="81"/>
    </row>
    <row r="189" spans="1:10" ht="15.75" x14ac:dyDescent="0.25">
      <c r="A189" s="93"/>
      <c r="B189" s="94"/>
      <c r="C189" s="94"/>
      <c r="D189" s="94"/>
      <c r="E189" s="94"/>
      <c r="F189" s="94"/>
      <c r="G189" s="94"/>
      <c r="H189" s="94"/>
      <c r="I189" s="94"/>
      <c r="J189" s="95"/>
    </row>
    <row r="190" spans="1:10" ht="31.5" customHeight="1" x14ac:dyDescent="0.25">
      <c r="A190" s="79" t="s">
        <v>727</v>
      </c>
      <c r="B190" s="80"/>
      <c r="C190" s="80"/>
      <c r="D190" s="80"/>
      <c r="E190" s="80"/>
      <c r="F190" s="80"/>
      <c r="G190" s="80"/>
      <c r="H190" s="80"/>
      <c r="I190" s="80"/>
      <c r="J190" s="81"/>
    </row>
    <row r="191" spans="1:10" x14ac:dyDescent="0.25">
      <c r="A191" s="99" t="s">
        <v>200</v>
      </c>
      <c r="B191" s="100"/>
      <c r="C191" s="100"/>
      <c r="D191" s="100"/>
      <c r="E191" s="100"/>
      <c r="F191" s="100"/>
      <c r="G191" s="100"/>
      <c r="H191" s="100"/>
      <c r="I191" s="100"/>
      <c r="J191" s="101"/>
    </row>
    <row r="192" spans="1:10" ht="65.25" customHeight="1" x14ac:dyDescent="0.25">
      <c r="A192" s="102" t="s">
        <v>209</v>
      </c>
      <c r="B192" s="103"/>
      <c r="C192" s="103"/>
      <c r="D192" s="103"/>
      <c r="E192" s="103"/>
      <c r="F192" s="103"/>
      <c r="G192" s="103"/>
      <c r="H192" s="103"/>
      <c r="I192" s="103"/>
      <c r="J192" s="104"/>
    </row>
    <row r="193" spans="1:10" ht="15.75" x14ac:dyDescent="0.25">
      <c r="A193" s="93"/>
      <c r="B193" s="94"/>
      <c r="C193" s="94"/>
      <c r="D193" s="94"/>
      <c r="E193" s="94"/>
      <c r="F193" s="94"/>
      <c r="G193" s="94"/>
      <c r="H193" s="94"/>
      <c r="I193" s="94"/>
      <c r="J193" s="95"/>
    </row>
    <row r="194" spans="1:10" ht="47.25" customHeight="1" x14ac:dyDescent="0.25">
      <c r="A194" s="79" t="s">
        <v>728</v>
      </c>
      <c r="B194" s="80"/>
      <c r="C194" s="80"/>
      <c r="D194" s="80"/>
      <c r="E194" s="80"/>
      <c r="F194" s="80"/>
      <c r="G194" s="80"/>
      <c r="H194" s="80"/>
      <c r="I194" s="80"/>
      <c r="J194" s="81"/>
    </row>
    <row r="195" spans="1:10" x14ac:dyDescent="0.25">
      <c r="A195" s="79" t="s">
        <v>200</v>
      </c>
      <c r="B195" s="80"/>
      <c r="C195" s="80"/>
      <c r="D195" s="80"/>
      <c r="E195" s="80"/>
      <c r="F195" s="80"/>
      <c r="G195" s="80"/>
      <c r="H195" s="80"/>
      <c r="I195" s="80"/>
      <c r="J195" s="81"/>
    </row>
    <row r="196" spans="1:10" ht="78.75" customHeight="1" x14ac:dyDescent="0.25">
      <c r="A196" s="79" t="s">
        <v>729</v>
      </c>
      <c r="B196" s="80"/>
      <c r="C196" s="80"/>
      <c r="D196" s="80"/>
      <c r="E196" s="80"/>
      <c r="F196" s="80"/>
      <c r="G196" s="80"/>
      <c r="H196" s="80"/>
      <c r="I196" s="80"/>
      <c r="J196" s="81"/>
    </row>
    <row r="197" spans="1:10" ht="15.75" x14ac:dyDescent="0.25">
      <c r="A197" s="93"/>
      <c r="B197" s="94"/>
      <c r="C197" s="94"/>
      <c r="D197" s="94"/>
      <c r="E197" s="94"/>
      <c r="F197" s="94"/>
      <c r="G197" s="94"/>
      <c r="H197" s="94"/>
      <c r="I197" s="94"/>
      <c r="J197" s="95"/>
    </row>
    <row r="198" spans="1:10" ht="15.75" customHeight="1" x14ac:dyDescent="0.25">
      <c r="A198" s="79" t="s">
        <v>730</v>
      </c>
      <c r="B198" s="80"/>
      <c r="C198" s="80"/>
      <c r="D198" s="80"/>
      <c r="E198" s="80"/>
      <c r="F198" s="80"/>
      <c r="G198" s="80"/>
      <c r="H198" s="80"/>
      <c r="I198" s="80"/>
      <c r="J198" s="81"/>
    </row>
    <row r="199" spans="1:10" ht="16.5" customHeight="1" x14ac:dyDescent="0.25">
      <c r="A199" s="79" t="s">
        <v>731</v>
      </c>
      <c r="B199" s="80"/>
      <c r="C199" s="80"/>
      <c r="D199" s="80"/>
      <c r="E199" s="80"/>
      <c r="F199" s="80"/>
      <c r="G199" s="80"/>
      <c r="H199" s="80"/>
      <c r="I199" s="80"/>
      <c r="J199" s="81"/>
    </row>
    <row r="200" spans="1:10" x14ac:dyDescent="0.25">
      <c r="A200" s="79"/>
      <c r="B200" s="80"/>
      <c r="C200" s="80"/>
      <c r="D200" s="80"/>
      <c r="E200" s="80"/>
      <c r="F200" s="80"/>
      <c r="G200" s="80"/>
      <c r="H200" s="80"/>
      <c r="I200" s="80"/>
      <c r="J200" s="81"/>
    </row>
    <row r="201" spans="1:10" x14ac:dyDescent="0.25">
      <c r="A201" s="109"/>
      <c r="B201" s="110"/>
      <c r="C201" s="110"/>
      <c r="D201" s="110"/>
      <c r="E201" s="110"/>
      <c r="F201" s="110"/>
      <c r="G201" s="110"/>
      <c r="H201" s="110"/>
      <c r="I201" s="110"/>
      <c r="J201" s="111"/>
    </row>
    <row r="202" spans="1:10" ht="15.75" customHeight="1" x14ac:dyDescent="0.25">
      <c r="A202" s="79" t="s">
        <v>661</v>
      </c>
      <c r="B202" s="80"/>
      <c r="C202" s="80"/>
      <c r="D202" s="80"/>
      <c r="E202" s="80"/>
      <c r="F202" s="80"/>
      <c r="G202" s="80"/>
      <c r="H202" s="80"/>
      <c r="I202" s="80"/>
      <c r="J202" s="81"/>
    </row>
    <row r="203" spans="1:10" ht="15.75" customHeight="1" x14ac:dyDescent="0.25">
      <c r="A203" s="79" t="s">
        <v>732</v>
      </c>
      <c r="B203" s="80"/>
      <c r="C203" s="80"/>
      <c r="D203" s="80"/>
      <c r="E203" s="80"/>
      <c r="F203" s="80"/>
      <c r="G203" s="80"/>
      <c r="H203" s="80"/>
      <c r="I203" s="80"/>
      <c r="J203" s="81"/>
    </row>
    <row r="204" spans="1:10" x14ac:dyDescent="0.25">
      <c r="A204" s="79" t="s">
        <v>200</v>
      </c>
      <c r="B204" s="80"/>
      <c r="C204" s="80"/>
      <c r="D204" s="80"/>
      <c r="E204" s="80"/>
      <c r="F204" s="80"/>
      <c r="G204" s="80"/>
      <c r="H204" s="80"/>
      <c r="I204" s="80"/>
      <c r="J204" s="81"/>
    </row>
    <row r="205" spans="1:10" ht="114.75" customHeight="1" x14ac:dyDescent="0.25">
      <c r="A205" s="79" t="s">
        <v>733</v>
      </c>
      <c r="B205" s="80"/>
      <c r="C205" s="80"/>
      <c r="D205" s="80"/>
      <c r="E205" s="80"/>
      <c r="F205" s="80"/>
      <c r="G205" s="80"/>
      <c r="H205" s="80"/>
      <c r="I205" s="80"/>
      <c r="J205" s="81"/>
    </row>
    <row r="206" spans="1:10" ht="15.75" x14ac:dyDescent="0.25">
      <c r="A206" s="93"/>
      <c r="B206" s="94"/>
      <c r="C206" s="94"/>
      <c r="D206" s="94"/>
      <c r="E206" s="94"/>
      <c r="F206" s="94"/>
      <c r="G206" s="94"/>
      <c r="H206" s="94"/>
      <c r="I206" s="94"/>
      <c r="J206" s="95"/>
    </row>
    <row r="207" spans="1:10" ht="15.75" customHeight="1" x14ac:dyDescent="0.25">
      <c r="A207" s="79" t="s">
        <v>734</v>
      </c>
      <c r="B207" s="80"/>
      <c r="C207" s="80"/>
      <c r="D207" s="80"/>
      <c r="E207" s="80"/>
      <c r="F207" s="80"/>
      <c r="G207" s="80"/>
      <c r="H207" s="80"/>
      <c r="I207" s="80"/>
      <c r="J207" s="81"/>
    </row>
    <row r="208" spans="1:10" x14ac:dyDescent="0.25">
      <c r="A208" s="79" t="s">
        <v>200</v>
      </c>
      <c r="B208" s="80"/>
      <c r="C208" s="80"/>
      <c r="D208" s="80"/>
      <c r="E208" s="80"/>
      <c r="F208" s="80"/>
      <c r="G208" s="80"/>
      <c r="H208" s="80"/>
      <c r="I208" s="80"/>
      <c r="J208" s="81"/>
    </row>
    <row r="209" spans="1:10" ht="31.5" customHeight="1" x14ac:dyDescent="0.25">
      <c r="A209" s="79" t="s">
        <v>735</v>
      </c>
      <c r="B209" s="80"/>
      <c r="C209" s="80"/>
      <c r="D209" s="80"/>
      <c r="E209" s="80"/>
      <c r="F209" s="80"/>
      <c r="G209" s="80"/>
      <c r="H209" s="80"/>
      <c r="I209" s="80"/>
      <c r="J209" s="81"/>
    </row>
    <row r="210" spans="1:10" ht="15.75" x14ac:dyDescent="0.25">
      <c r="A210" s="93"/>
      <c r="B210" s="94"/>
      <c r="C210" s="94"/>
      <c r="D210" s="94"/>
      <c r="E210" s="94"/>
      <c r="F210" s="94"/>
      <c r="G210" s="94"/>
      <c r="H210" s="94"/>
      <c r="I210" s="94"/>
      <c r="J210" s="95"/>
    </row>
    <row r="211" spans="1:10" ht="15.75" customHeight="1" x14ac:dyDescent="0.25">
      <c r="A211" s="79" t="s">
        <v>736</v>
      </c>
      <c r="B211" s="80"/>
      <c r="C211" s="80"/>
      <c r="D211" s="80"/>
      <c r="E211" s="80"/>
      <c r="F211" s="80"/>
      <c r="G211" s="80"/>
      <c r="H211" s="80"/>
      <c r="I211" s="80"/>
      <c r="J211" s="81"/>
    </row>
    <row r="212" spans="1:10" x14ac:dyDescent="0.25">
      <c r="A212" s="79" t="s">
        <v>200</v>
      </c>
      <c r="B212" s="80"/>
      <c r="C212" s="80"/>
      <c r="D212" s="80"/>
      <c r="E212" s="80"/>
      <c r="F212" s="80"/>
      <c r="G212" s="80"/>
      <c r="H212" s="80"/>
      <c r="I212" s="80"/>
      <c r="J212" s="81"/>
    </row>
    <row r="213" spans="1:10" ht="69" customHeight="1" x14ac:dyDescent="0.25">
      <c r="A213" s="79" t="s">
        <v>737</v>
      </c>
      <c r="B213" s="80"/>
      <c r="C213" s="80"/>
      <c r="D213" s="80"/>
      <c r="E213" s="80"/>
      <c r="F213" s="80"/>
      <c r="G213" s="80"/>
      <c r="H213" s="80"/>
      <c r="I213" s="80"/>
      <c r="J213" s="81"/>
    </row>
    <row r="214" spans="1:10" ht="15.75" x14ac:dyDescent="0.25">
      <c r="A214" s="93"/>
      <c r="B214" s="94"/>
      <c r="C214" s="94"/>
      <c r="D214" s="94"/>
      <c r="E214" s="94"/>
      <c r="F214" s="94"/>
      <c r="G214" s="94"/>
      <c r="H214" s="94"/>
      <c r="I214" s="94"/>
      <c r="J214" s="95"/>
    </row>
    <row r="215" spans="1:10" ht="15.75" customHeight="1" x14ac:dyDescent="0.25">
      <c r="A215" s="79" t="s">
        <v>738</v>
      </c>
      <c r="B215" s="80"/>
      <c r="C215" s="80"/>
      <c r="D215" s="80"/>
      <c r="E215" s="80"/>
      <c r="F215" s="80"/>
      <c r="G215" s="80"/>
      <c r="H215" s="80"/>
      <c r="I215" s="80"/>
      <c r="J215" s="81"/>
    </row>
    <row r="216" spans="1:10" x14ac:dyDescent="0.25">
      <c r="A216" s="79" t="s">
        <v>200</v>
      </c>
      <c r="B216" s="80"/>
      <c r="C216" s="80"/>
      <c r="D216" s="80"/>
      <c r="E216" s="80"/>
      <c r="F216" s="80"/>
      <c r="G216" s="80"/>
      <c r="H216" s="80"/>
      <c r="I216" s="80"/>
      <c r="J216" s="81"/>
    </row>
    <row r="217" spans="1:10" ht="63" customHeight="1" x14ac:dyDescent="0.25">
      <c r="A217" s="79" t="s">
        <v>739</v>
      </c>
      <c r="B217" s="80"/>
      <c r="C217" s="80"/>
      <c r="D217" s="80"/>
      <c r="E217" s="80"/>
      <c r="F217" s="80"/>
      <c r="G217" s="80"/>
      <c r="H217" s="80"/>
      <c r="I217" s="80"/>
      <c r="J217" s="81"/>
    </row>
    <row r="218" spans="1:10" ht="15.75" x14ac:dyDescent="0.25">
      <c r="A218" s="93"/>
      <c r="B218" s="94"/>
      <c r="C218" s="94"/>
      <c r="D218" s="94"/>
      <c r="E218" s="94"/>
      <c r="F218" s="94"/>
      <c r="G218" s="94"/>
      <c r="H218" s="94"/>
      <c r="I218" s="94"/>
      <c r="J218" s="95"/>
    </row>
    <row r="219" spans="1:10" ht="31.5" customHeight="1" x14ac:dyDescent="0.25">
      <c r="A219" s="79" t="s">
        <v>740</v>
      </c>
      <c r="B219" s="80"/>
      <c r="C219" s="80"/>
      <c r="D219" s="80"/>
      <c r="E219" s="80"/>
      <c r="F219" s="80"/>
      <c r="G219" s="80"/>
      <c r="H219" s="80"/>
      <c r="I219" s="80"/>
      <c r="J219" s="81"/>
    </row>
    <row r="220" spans="1:10" x14ac:dyDescent="0.25">
      <c r="A220" s="79" t="s">
        <v>200</v>
      </c>
      <c r="B220" s="80"/>
      <c r="C220" s="80"/>
      <c r="D220" s="80"/>
      <c r="E220" s="80"/>
      <c r="F220" s="80"/>
      <c r="G220" s="80"/>
      <c r="H220" s="80"/>
      <c r="I220" s="80"/>
      <c r="J220" s="81"/>
    </row>
    <row r="221" spans="1:10" ht="31.5" customHeight="1" x14ac:dyDescent="0.25">
      <c r="A221" s="79" t="s">
        <v>741</v>
      </c>
      <c r="B221" s="80"/>
      <c r="C221" s="80"/>
      <c r="D221" s="80"/>
      <c r="E221" s="80"/>
      <c r="F221" s="80"/>
      <c r="G221" s="80"/>
      <c r="H221" s="80"/>
      <c r="I221" s="80"/>
      <c r="J221" s="81"/>
    </row>
    <row r="222" spans="1:10" ht="15.75" x14ac:dyDescent="0.25">
      <c r="A222" s="93"/>
      <c r="B222" s="94"/>
      <c r="C222" s="94"/>
      <c r="D222" s="94"/>
      <c r="E222" s="94"/>
      <c r="F222" s="94"/>
      <c r="G222" s="94"/>
      <c r="H222" s="94"/>
      <c r="I222" s="94"/>
      <c r="J222" s="95"/>
    </row>
    <row r="223" spans="1:10" ht="15.75" customHeight="1" x14ac:dyDescent="0.25">
      <c r="A223" s="79" t="s">
        <v>742</v>
      </c>
      <c r="B223" s="80"/>
      <c r="C223" s="80"/>
      <c r="D223" s="80"/>
      <c r="E223" s="80"/>
      <c r="F223" s="80"/>
      <c r="G223" s="80"/>
      <c r="H223" s="80"/>
      <c r="I223" s="80"/>
      <c r="J223" s="81"/>
    </row>
    <row r="224" spans="1:10" x14ac:dyDescent="0.25">
      <c r="A224" s="79" t="s">
        <v>200</v>
      </c>
      <c r="B224" s="80"/>
      <c r="C224" s="80"/>
      <c r="D224" s="80"/>
      <c r="E224" s="80"/>
      <c r="F224" s="80"/>
      <c r="G224" s="80"/>
      <c r="H224" s="80"/>
      <c r="I224" s="80"/>
      <c r="J224" s="81"/>
    </row>
    <row r="225" spans="1:10" ht="15.75" customHeight="1" x14ac:dyDescent="0.25">
      <c r="A225" s="79" t="s">
        <v>743</v>
      </c>
      <c r="B225" s="80"/>
      <c r="C225" s="80"/>
      <c r="D225" s="80"/>
      <c r="E225" s="80"/>
      <c r="F225" s="80"/>
      <c r="G225" s="80"/>
      <c r="H225" s="80"/>
      <c r="I225" s="80"/>
      <c r="J225" s="81"/>
    </row>
    <row r="226" spans="1:10" ht="15.75" customHeight="1" x14ac:dyDescent="0.25">
      <c r="A226" s="93" t="s">
        <v>210</v>
      </c>
      <c r="B226" s="94"/>
      <c r="C226" s="94"/>
      <c r="D226" s="94"/>
      <c r="E226" s="94"/>
      <c r="F226" s="94"/>
      <c r="G226" s="94"/>
      <c r="H226" s="94"/>
      <c r="I226" s="94"/>
      <c r="J226" s="95"/>
    </row>
    <row r="227" spans="1:10" ht="47.25" customHeight="1" x14ac:dyDescent="0.25">
      <c r="A227" s="93" t="s">
        <v>211</v>
      </c>
      <c r="B227" s="94"/>
      <c r="C227" s="94"/>
      <c r="D227" s="94"/>
      <c r="E227" s="94"/>
      <c r="F227" s="94"/>
      <c r="G227" s="94"/>
      <c r="H227" s="94"/>
      <c r="I227" s="94"/>
      <c r="J227" s="95"/>
    </row>
    <row r="228" spans="1:10" ht="15.75" x14ac:dyDescent="0.25">
      <c r="A228" s="93"/>
      <c r="B228" s="94"/>
      <c r="C228" s="94"/>
      <c r="D228" s="94"/>
      <c r="E228" s="94"/>
      <c r="F228" s="94"/>
      <c r="G228" s="94"/>
      <c r="H228" s="94"/>
      <c r="I228" s="94"/>
      <c r="J228" s="95"/>
    </row>
    <row r="229" spans="1:10" ht="31.5" customHeight="1" x14ac:dyDescent="0.25">
      <c r="A229" s="79" t="s">
        <v>744</v>
      </c>
      <c r="B229" s="80"/>
      <c r="C229" s="80"/>
      <c r="D229" s="80"/>
      <c r="E229" s="80"/>
      <c r="F229" s="80"/>
      <c r="G229" s="80"/>
      <c r="H229" s="80"/>
      <c r="I229" s="80"/>
      <c r="J229" s="81"/>
    </row>
    <row r="230" spans="1:10" x14ac:dyDescent="0.25">
      <c r="A230" s="79" t="s">
        <v>200</v>
      </c>
      <c r="B230" s="80"/>
      <c r="C230" s="80"/>
      <c r="D230" s="80"/>
      <c r="E230" s="80"/>
      <c r="F230" s="80"/>
      <c r="G230" s="80"/>
      <c r="H230" s="80"/>
      <c r="I230" s="80"/>
      <c r="J230" s="81"/>
    </row>
    <row r="231" spans="1:10" ht="78.75" customHeight="1" x14ac:dyDescent="0.25">
      <c r="A231" s="79" t="s">
        <v>745</v>
      </c>
      <c r="B231" s="80"/>
      <c r="C231" s="80"/>
      <c r="D231" s="80"/>
      <c r="E231" s="80"/>
      <c r="F231" s="80"/>
      <c r="G231" s="80"/>
      <c r="H231" s="80"/>
      <c r="I231" s="80"/>
      <c r="J231" s="81"/>
    </row>
    <row r="232" spans="1:10" ht="15.75" thickBot="1" x14ac:dyDescent="0.3">
      <c r="A232" s="57"/>
      <c r="B232" s="58"/>
      <c r="C232" s="58"/>
      <c r="D232" s="58"/>
      <c r="E232" s="58"/>
      <c r="F232" s="58"/>
      <c r="G232" s="58"/>
      <c r="H232" s="58"/>
      <c r="I232" s="58"/>
      <c r="J232" s="59"/>
    </row>
    <row r="233" spans="1:10" ht="15.75" customHeight="1" x14ac:dyDescent="0.25">
      <c r="A233" s="76" t="s">
        <v>746</v>
      </c>
      <c r="B233" s="77"/>
      <c r="C233" s="77"/>
      <c r="D233" s="77"/>
      <c r="E233" s="77"/>
      <c r="F233" s="77"/>
      <c r="G233" s="77"/>
      <c r="H233" s="77"/>
      <c r="I233" s="77"/>
      <c r="J233" s="78"/>
    </row>
    <row r="234" spans="1:10" ht="15.75" customHeight="1" x14ac:dyDescent="0.25">
      <c r="A234" s="79" t="s">
        <v>747</v>
      </c>
      <c r="B234" s="80"/>
      <c r="C234" s="80"/>
      <c r="D234" s="80"/>
      <c r="E234" s="80"/>
      <c r="F234" s="80"/>
      <c r="G234" s="80"/>
      <c r="H234" s="80"/>
      <c r="I234" s="80"/>
      <c r="J234" s="81"/>
    </row>
    <row r="235" spans="1:10" ht="31.5" customHeight="1" x14ac:dyDescent="0.25">
      <c r="A235" s="93" t="s">
        <v>212</v>
      </c>
      <c r="B235" s="94"/>
      <c r="C235" s="94"/>
      <c r="D235" s="94"/>
      <c r="E235" s="94"/>
      <c r="F235" s="94"/>
      <c r="G235" s="94"/>
      <c r="H235" s="94"/>
      <c r="I235" s="94"/>
      <c r="J235" s="95"/>
    </row>
    <row r="236" spans="1:10" ht="15.75" customHeight="1" x14ac:dyDescent="0.25">
      <c r="A236" s="93" t="s">
        <v>213</v>
      </c>
      <c r="B236" s="94"/>
      <c r="C236" s="94"/>
      <c r="D236" s="94"/>
      <c r="E236" s="94"/>
      <c r="F236" s="94"/>
      <c r="G236" s="94"/>
      <c r="H236" s="94"/>
      <c r="I236" s="94"/>
      <c r="J236" s="95"/>
    </row>
    <row r="237" spans="1:10" ht="31.5" customHeight="1" x14ac:dyDescent="0.25">
      <c r="A237" s="93" t="s">
        <v>214</v>
      </c>
      <c r="B237" s="94"/>
      <c r="C237" s="94"/>
      <c r="D237" s="94"/>
      <c r="E237" s="94"/>
      <c r="F237" s="94"/>
      <c r="G237" s="94"/>
      <c r="H237" s="94"/>
      <c r="I237" s="94"/>
      <c r="J237" s="95"/>
    </row>
    <row r="238" spans="1:10" ht="15.75" customHeight="1" x14ac:dyDescent="0.25">
      <c r="A238" s="93" t="s">
        <v>215</v>
      </c>
      <c r="B238" s="94"/>
      <c r="C238" s="94"/>
      <c r="D238" s="94"/>
      <c r="E238" s="94"/>
      <c r="F238" s="94"/>
      <c r="G238" s="94"/>
      <c r="H238" s="94"/>
      <c r="I238" s="94"/>
      <c r="J238" s="95"/>
    </row>
    <row r="239" spans="1:10" ht="15.75" customHeight="1" x14ac:dyDescent="0.25">
      <c r="A239" s="93" t="s">
        <v>216</v>
      </c>
      <c r="B239" s="94"/>
      <c r="C239" s="94"/>
      <c r="D239" s="94"/>
      <c r="E239" s="94"/>
      <c r="F239" s="94"/>
      <c r="G239" s="94"/>
      <c r="H239" s="94"/>
      <c r="I239" s="94"/>
      <c r="J239" s="95"/>
    </row>
    <row r="240" spans="1:10" ht="31.5" customHeight="1" x14ac:dyDescent="0.25">
      <c r="A240" s="93" t="s">
        <v>217</v>
      </c>
      <c r="B240" s="94"/>
      <c r="C240" s="94"/>
      <c r="D240" s="94"/>
      <c r="E240" s="94"/>
      <c r="F240" s="94"/>
      <c r="G240" s="94"/>
      <c r="H240" s="94"/>
      <c r="I240" s="94"/>
      <c r="J240" s="95"/>
    </row>
    <row r="241" spans="1:10" ht="15.75" customHeight="1" x14ac:dyDescent="0.25">
      <c r="A241" s="93" t="s">
        <v>218</v>
      </c>
      <c r="B241" s="94"/>
      <c r="C241" s="94"/>
      <c r="D241" s="94"/>
      <c r="E241" s="94"/>
      <c r="F241" s="94"/>
      <c r="G241" s="94"/>
      <c r="H241" s="94"/>
      <c r="I241" s="94"/>
      <c r="J241" s="95"/>
    </row>
    <row r="242" spans="1:10" ht="31.5" customHeight="1" x14ac:dyDescent="0.25">
      <c r="A242" s="93" t="s">
        <v>219</v>
      </c>
      <c r="B242" s="94"/>
      <c r="C242" s="94"/>
      <c r="D242" s="94"/>
      <c r="E242" s="94"/>
      <c r="F242" s="94"/>
      <c r="G242" s="94"/>
      <c r="H242" s="94"/>
      <c r="I242" s="94"/>
      <c r="J242" s="95"/>
    </row>
    <row r="243" spans="1:10" ht="15.75" customHeight="1" x14ac:dyDescent="0.25">
      <c r="A243" s="93" t="s">
        <v>220</v>
      </c>
      <c r="B243" s="94"/>
      <c r="C243" s="94"/>
      <c r="D243" s="94"/>
      <c r="E243" s="94"/>
      <c r="F243" s="94"/>
      <c r="G243" s="94"/>
      <c r="H243" s="94"/>
      <c r="I243" s="94"/>
      <c r="J243" s="95"/>
    </row>
    <row r="244" spans="1:10" ht="15.75" customHeight="1" x14ac:dyDescent="0.25">
      <c r="A244" s="93" t="s">
        <v>221</v>
      </c>
      <c r="B244" s="94"/>
      <c r="C244" s="94"/>
      <c r="D244" s="94"/>
      <c r="E244" s="94"/>
      <c r="F244" s="94"/>
      <c r="G244" s="94"/>
      <c r="H244" s="94"/>
      <c r="I244" s="94"/>
      <c r="J244" s="95"/>
    </row>
    <row r="245" spans="1:10" ht="15.75" customHeight="1" x14ac:dyDescent="0.25">
      <c r="A245" s="93" t="s">
        <v>222</v>
      </c>
      <c r="B245" s="94"/>
      <c r="C245" s="94"/>
      <c r="D245" s="94"/>
      <c r="E245" s="94"/>
      <c r="F245" s="94"/>
      <c r="G245" s="94"/>
      <c r="H245" s="94"/>
      <c r="I245" s="94"/>
      <c r="J245" s="95"/>
    </row>
    <row r="246" spans="1:10" ht="15.75" x14ac:dyDescent="0.25">
      <c r="A246" s="93"/>
      <c r="B246" s="94"/>
      <c r="C246" s="94"/>
      <c r="D246" s="94"/>
      <c r="E246" s="94"/>
      <c r="F246" s="94"/>
      <c r="G246" s="94"/>
      <c r="H246" s="94"/>
      <c r="I246" s="94"/>
      <c r="J246" s="95"/>
    </row>
    <row r="247" spans="1:10" ht="15.75" customHeight="1" x14ac:dyDescent="0.25">
      <c r="A247" s="79" t="s">
        <v>661</v>
      </c>
      <c r="B247" s="80"/>
      <c r="C247" s="80"/>
      <c r="D247" s="80"/>
      <c r="E247" s="80"/>
      <c r="F247" s="80"/>
      <c r="G247" s="80"/>
      <c r="H247" s="80"/>
      <c r="I247" s="80"/>
      <c r="J247" s="81"/>
    </row>
    <row r="248" spans="1:10" ht="31.5" customHeight="1" x14ac:dyDescent="0.25">
      <c r="A248" s="79" t="s">
        <v>748</v>
      </c>
      <c r="B248" s="80"/>
      <c r="C248" s="80"/>
      <c r="D248" s="80"/>
      <c r="E248" s="80"/>
      <c r="F248" s="80"/>
      <c r="G248" s="80"/>
      <c r="H248" s="80"/>
      <c r="I248" s="80"/>
      <c r="J248" s="81"/>
    </row>
    <row r="249" spans="1:10" x14ac:dyDescent="0.25">
      <c r="A249" s="79" t="s">
        <v>200</v>
      </c>
      <c r="B249" s="80"/>
      <c r="C249" s="80"/>
      <c r="D249" s="80"/>
      <c r="E249" s="80"/>
      <c r="F249" s="80"/>
      <c r="G249" s="80"/>
      <c r="H249" s="80"/>
      <c r="I249" s="80"/>
      <c r="J249" s="81"/>
    </row>
    <row r="250" spans="1:10" ht="102" customHeight="1" x14ac:dyDescent="0.25">
      <c r="A250" s="79" t="s">
        <v>749</v>
      </c>
      <c r="B250" s="80"/>
      <c r="C250" s="80"/>
      <c r="D250" s="80"/>
      <c r="E250" s="80"/>
      <c r="F250" s="80"/>
      <c r="G250" s="80"/>
      <c r="H250" s="80"/>
      <c r="I250" s="80"/>
      <c r="J250" s="81"/>
    </row>
    <row r="251" spans="1:10" ht="66" customHeight="1" x14ac:dyDescent="0.25">
      <c r="A251" s="93" t="s">
        <v>223</v>
      </c>
      <c r="B251" s="94"/>
      <c r="C251" s="94"/>
      <c r="D251" s="94"/>
      <c r="E251" s="94"/>
      <c r="F251" s="94"/>
      <c r="G251" s="94"/>
      <c r="H251" s="94"/>
      <c r="I251" s="94"/>
      <c r="J251" s="95"/>
    </row>
    <row r="252" spans="1:10" ht="88.5" customHeight="1" x14ac:dyDescent="0.25">
      <c r="A252" s="93" t="s">
        <v>224</v>
      </c>
      <c r="B252" s="94"/>
      <c r="C252" s="94"/>
      <c r="D252" s="94"/>
      <c r="E252" s="94"/>
      <c r="F252" s="94"/>
      <c r="G252" s="94"/>
      <c r="H252" s="94"/>
      <c r="I252" s="94"/>
      <c r="J252" s="95"/>
    </row>
    <row r="253" spans="1:10" ht="15.75" x14ac:dyDescent="0.25">
      <c r="A253" s="93"/>
      <c r="B253" s="94"/>
      <c r="C253" s="94"/>
      <c r="D253" s="94"/>
      <c r="E253" s="94"/>
      <c r="F253" s="94"/>
      <c r="G253" s="94"/>
      <c r="H253" s="94"/>
      <c r="I253" s="94"/>
      <c r="J253" s="95"/>
    </row>
    <row r="254" spans="1:10" ht="15.75" customHeight="1" x14ac:dyDescent="0.25">
      <c r="A254" s="79" t="s">
        <v>750</v>
      </c>
      <c r="B254" s="80"/>
      <c r="C254" s="80"/>
      <c r="D254" s="80"/>
      <c r="E254" s="80"/>
      <c r="F254" s="80"/>
      <c r="G254" s="80"/>
      <c r="H254" s="80"/>
      <c r="I254" s="80"/>
      <c r="J254" s="81"/>
    </row>
    <row r="255" spans="1:10" x14ac:dyDescent="0.25">
      <c r="A255" s="79" t="s">
        <v>200</v>
      </c>
      <c r="B255" s="80"/>
      <c r="C255" s="80"/>
      <c r="D255" s="80"/>
      <c r="E255" s="80"/>
      <c r="F255" s="80"/>
      <c r="G255" s="80"/>
      <c r="H255" s="80"/>
      <c r="I255" s="80"/>
      <c r="J255" s="81"/>
    </row>
    <row r="256" spans="1:10" ht="47.25" customHeight="1" x14ac:dyDescent="0.25">
      <c r="A256" s="79" t="s">
        <v>751</v>
      </c>
      <c r="B256" s="80"/>
      <c r="C256" s="80"/>
      <c r="D256" s="80"/>
      <c r="E256" s="80"/>
      <c r="F256" s="80"/>
      <c r="G256" s="80"/>
      <c r="H256" s="80"/>
      <c r="I256" s="80"/>
      <c r="J256" s="81"/>
    </row>
    <row r="257" spans="1:10" ht="15.75" x14ac:dyDescent="0.25">
      <c r="A257" s="93"/>
      <c r="B257" s="94"/>
      <c r="C257" s="94"/>
      <c r="D257" s="94"/>
      <c r="E257" s="94"/>
      <c r="F257" s="94"/>
      <c r="G257" s="94"/>
      <c r="H257" s="94"/>
      <c r="I257" s="94"/>
      <c r="J257" s="95"/>
    </row>
    <row r="258" spans="1:10" ht="31.5" customHeight="1" x14ac:dyDescent="0.25">
      <c r="A258" s="79" t="s">
        <v>752</v>
      </c>
      <c r="B258" s="80"/>
      <c r="C258" s="80"/>
      <c r="D258" s="80"/>
      <c r="E258" s="80"/>
      <c r="F258" s="80"/>
      <c r="G258" s="80"/>
      <c r="H258" s="80"/>
      <c r="I258" s="80"/>
      <c r="J258" s="81"/>
    </row>
    <row r="259" spans="1:10" x14ac:dyDescent="0.25">
      <c r="A259" s="79" t="s">
        <v>200</v>
      </c>
      <c r="B259" s="80"/>
      <c r="C259" s="80"/>
      <c r="D259" s="80"/>
      <c r="E259" s="80"/>
      <c r="F259" s="80"/>
      <c r="G259" s="80"/>
      <c r="H259" s="80"/>
      <c r="I259" s="80"/>
      <c r="J259" s="81"/>
    </row>
    <row r="260" spans="1:10" ht="78.75" customHeight="1" x14ac:dyDescent="0.25">
      <c r="A260" s="79" t="s">
        <v>753</v>
      </c>
      <c r="B260" s="80"/>
      <c r="C260" s="80"/>
      <c r="D260" s="80"/>
      <c r="E260" s="80"/>
      <c r="F260" s="80"/>
      <c r="G260" s="80"/>
      <c r="H260" s="80"/>
      <c r="I260" s="80"/>
      <c r="J260" s="81"/>
    </row>
    <row r="261" spans="1:10" ht="15.75" x14ac:dyDescent="0.25">
      <c r="A261" s="93"/>
      <c r="B261" s="94"/>
      <c r="C261" s="94"/>
      <c r="D261" s="94"/>
      <c r="E261" s="94"/>
      <c r="F261" s="94"/>
      <c r="G261" s="94"/>
      <c r="H261" s="94"/>
      <c r="I261" s="94"/>
      <c r="J261" s="95"/>
    </row>
    <row r="262" spans="1:10" ht="31.5" customHeight="1" x14ac:dyDescent="0.25">
      <c r="A262" s="79" t="s">
        <v>754</v>
      </c>
      <c r="B262" s="80"/>
      <c r="C262" s="80"/>
      <c r="D262" s="80"/>
      <c r="E262" s="80"/>
      <c r="F262" s="80"/>
      <c r="G262" s="80"/>
      <c r="H262" s="80"/>
      <c r="I262" s="80"/>
      <c r="J262" s="81"/>
    </row>
    <row r="263" spans="1:10" x14ac:dyDescent="0.25">
      <c r="A263" s="79" t="s">
        <v>200</v>
      </c>
      <c r="B263" s="80"/>
      <c r="C263" s="80"/>
      <c r="D263" s="80"/>
      <c r="E263" s="80"/>
      <c r="F263" s="80"/>
      <c r="G263" s="80"/>
      <c r="H263" s="80"/>
      <c r="I263" s="80"/>
      <c r="J263" s="81"/>
    </row>
    <row r="264" spans="1:10" ht="84.75" customHeight="1" x14ac:dyDescent="0.25">
      <c r="A264" s="79" t="s">
        <v>755</v>
      </c>
      <c r="B264" s="80"/>
      <c r="C264" s="80"/>
      <c r="D264" s="80"/>
      <c r="E264" s="80"/>
      <c r="F264" s="80"/>
      <c r="G264" s="80"/>
      <c r="H264" s="80"/>
      <c r="I264" s="80"/>
      <c r="J264" s="81"/>
    </row>
    <row r="265" spans="1:10" x14ac:dyDescent="0.25">
      <c r="A265" s="105"/>
      <c r="B265" s="106"/>
      <c r="C265" s="106"/>
      <c r="D265" s="106"/>
      <c r="E265" s="106"/>
      <c r="F265" s="106"/>
      <c r="G265" s="106"/>
      <c r="H265" s="106"/>
      <c r="I265" s="106"/>
      <c r="J265" s="107"/>
    </row>
    <row r="266" spans="1:10" ht="15.75" customHeight="1" x14ac:dyDescent="0.25">
      <c r="A266" s="93" t="s">
        <v>225</v>
      </c>
      <c r="B266" s="94"/>
      <c r="C266" s="94"/>
      <c r="D266" s="94"/>
      <c r="E266" s="94"/>
      <c r="F266" s="94"/>
      <c r="G266" s="94"/>
      <c r="H266" s="94"/>
      <c r="I266" s="94"/>
      <c r="J266" s="95"/>
    </row>
    <row r="267" spans="1:10" ht="15.75" customHeight="1" x14ac:dyDescent="0.25">
      <c r="A267" s="93" t="s">
        <v>226</v>
      </c>
      <c r="B267" s="94"/>
      <c r="C267" s="94"/>
      <c r="D267" s="94"/>
      <c r="E267" s="94"/>
      <c r="F267" s="94"/>
      <c r="G267" s="94"/>
      <c r="H267" s="94"/>
      <c r="I267" s="94"/>
      <c r="J267" s="95"/>
    </row>
    <row r="268" spans="1:10" ht="15.75" customHeight="1" x14ac:dyDescent="0.25">
      <c r="A268" s="93" t="s">
        <v>227</v>
      </c>
      <c r="B268" s="94"/>
      <c r="C268" s="94"/>
      <c r="D268" s="94"/>
      <c r="E268" s="94"/>
      <c r="F268" s="94"/>
      <c r="G268" s="94"/>
      <c r="H268" s="94"/>
      <c r="I268" s="94"/>
      <c r="J268" s="95"/>
    </row>
    <row r="269" spans="1:10" ht="15.75" customHeight="1" x14ac:dyDescent="0.25">
      <c r="A269" s="93" t="s">
        <v>228</v>
      </c>
      <c r="B269" s="94"/>
      <c r="C269" s="94"/>
      <c r="D269" s="94"/>
      <c r="E269" s="94"/>
      <c r="F269" s="94"/>
      <c r="G269" s="94"/>
      <c r="H269" s="94"/>
      <c r="I269" s="94"/>
      <c r="J269" s="95"/>
    </row>
    <row r="270" spans="1:10" ht="15.75" customHeight="1" x14ac:dyDescent="0.25">
      <c r="A270" s="93" t="s">
        <v>229</v>
      </c>
      <c r="B270" s="94"/>
      <c r="C270" s="94"/>
      <c r="D270" s="94"/>
      <c r="E270" s="94"/>
      <c r="F270" s="94"/>
      <c r="G270" s="94"/>
      <c r="H270" s="94"/>
      <c r="I270" s="94"/>
      <c r="J270" s="95"/>
    </row>
    <row r="271" spans="1:10" ht="15.75" customHeight="1" x14ac:dyDescent="0.25">
      <c r="A271" s="93" t="s">
        <v>230</v>
      </c>
      <c r="B271" s="94"/>
      <c r="C271" s="94"/>
      <c r="D271" s="94"/>
      <c r="E271" s="94"/>
      <c r="F271" s="94"/>
      <c r="G271" s="94"/>
      <c r="H271" s="94"/>
      <c r="I271" s="94"/>
      <c r="J271" s="95"/>
    </row>
    <row r="272" spans="1:10" ht="15.75" customHeight="1" x14ac:dyDescent="0.25">
      <c r="A272" s="93" t="s">
        <v>231</v>
      </c>
      <c r="B272" s="94"/>
      <c r="C272" s="94"/>
      <c r="D272" s="94"/>
      <c r="E272" s="94"/>
      <c r="F272" s="94"/>
      <c r="G272" s="94"/>
      <c r="H272" s="94"/>
      <c r="I272" s="94"/>
      <c r="J272" s="95"/>
    </row>
    <row r="273" spans="1:10" ht="15.75" customHeight="1" x14ac:dyDescent="0.25">
      <c r="A273" s="93" t="s">
        <v>232</v>
      </c>
      <c r="B273" s="94"/>
      <c r="C273" s="94"/>
      <c r="D273" s="94"/>
      <c r="E273" s="94"/>
      <c r="F273" s="94"/>
      <c r="G273" s="94"/>
      <c r="H273" s="94"/>
      <c r="I273" s="94"/>
      <c r="J273" s="95"/>
    </row>
    <row r="274" spans="1:10" ht="15.75" customHeight="1" x14ac:dyDescent="0.25">
      <c r="A274" s="93" t="s">
        <v>233</v>
      </c>
      <c r="B274" s="94"/>
      <c r="C274" s="94"/>
      <c r="D274" s="94"/>
      <c r="E274" s="94"/>
      <c r="F274" s="94"/>
      <c r="G274" s="94"/>
      <c r="H274" s="94"/>
      <c r="I274" s="94"/>
      <c r="J274" s="95"/>
    </row>
    <row r="275" spans="1:10" ht="15.75" customHeight="1" x14ac:dyDescent="0.25">
      <c r="A275" s="93" t="s">
        <v>234</v>
      </c>
      <c r="B275" s="94"/>
      <c r="C275" s="94"/>
      <c r="D275" s="94"/>
      <c r="E275" s="94"/>
      <c r="F275" s="94"/>
      <c r="G275" s="94"/>
      <c r="H275" s="94"/>
      <c r="I275" s="94"/>
      <c r="J275" s="95"/>
    </row>
    <row r="276" spans="1:10" ht="15.75" customHeight="1" x14ac:dyDescent="0.25">
      <c r="A276" s="93" t="s">
        <v>235</v>
      </c>
      <c r="B276" s="94"/>
      <c r="C276" s="94"/>
      <c r="D276" s="94"/>
      <c r="E276" s="94"/>
      <c r="F276" s="94"/>
      <c r="G276" s="94"/>
      <c r="H276" s="94"/>
      <c r="I276" s="94"/>
      <c r="J276" s="95"/>
    </row>
    <row r="277" spans="1:10" ht="15.75" x14ac:dyDescent="0.25">
      <c r="A277" s="93"/>
      <c r="B277" s="94"/>
      <c r="C277" s="94"/>
      <c r="D277" s="94"/>
      <c r="E277" s="94"/>
      <c r="F277" s="94"/>
      <c r="G277" s="94"/>
      <c r="H277" s="94"/>
      <c r="I277" s="94"/>
      <c r="J277" s="95"/>
    </row>
    <row r="278" spans="1:10" ht="15.75" customHeight="1" x14ac:dyDescent="0.25">
      <c r="A278" s="79" t="s">
        <v>756</v>
      </c>
      <c r="B278" s="80"/>
      <c r="C278" s="80"/>
      <c r="D278" s="80"/>
      <c r="E278" s="80"/>
      <c r="F278" s="80"/>
      <c r="G278" s="80"/>
      <c r="H278" s="80"/>
      <c r="I278" s="80"/>
      <c r="J278" s="81"/>
    </row>
    <row r="279" spans="1:10" x14ac:dyDescent="0.25">
      <c r="A279" s="79" t="s">
        <v>200</v>
      </c>
      <c r="B279" s="80"/>
      <c r="C279" s="80"/>
      <c r="D279" s="80"/>
      <c r="E279" s="80"/>
      <c r="F279" s="80"/>
      <c r="G279" s="80"/>
      <c r="H279" s="80"/>
      <c r="I279" s="80"/>
      <c r="J279" s="81"/>
    </row>
    <row r="280" spans="1:10" ht="69.75" customHeight="1" x14ac:dyDescent="0.25">
      <c r="A280" s="79" t="s">
        <v>757</v>
      </c>
      <c r="B280" s="80"/>
      <c r="C280" s="80"/>
      <c r="D280" s="80"/>
      <c r="E280" s="80"/>
      <c r="F280" s="80"/>
      <c r="G280" s="80"/>
      <c r="H280" s="80"/>
      <c r="I280" s="80"/>
      <c r="J280" s="81"/>
    </row>
    <row r="281" spans="1:10" ht="15.75" customHeight="1" x14ac:dyDescent="0.25">
      <c r="A281" s="79" t="s">
        <v>758</v>
      </c>
      <c r="B281" s="80"/>
      <c r="C281" s="80"/>
      <c r="D281" s="80"/>
      <c r="E281" s="80"/>
      <c r="F281" s="80"/>
      <c r="G281" s="80"/>
      <c r="H281" s="80"/>
      <c r="I281" s="80"/>
      <c r="J281" s="81"/>
    </row>
    <row r="282" spans="1:10" x14ac:dyDescent="0.25">
      <c r="A282" s="79" t="s">
        <v>200</v>
      </c>
      <c r="B282" s="80"/>
      <c r="C282" s="80"/>
      <c r="D282" s="80"/>
      <c r="E282" s="80"/>
      <c r="F282" s="80"/>
      <c r="G282" s="80"/>
      <c r="H282" s="80"/>
      <c r="I282" s="80"/>
      <c r="J282" s="81"/>
    </row>
    <row r="283" spans="1:10" ht="31.5" customHeight="1" x14ac:dyDescent="0.25">
      <c r="A283" s="79" t="s">
        <v>759</v>
      </c>
      <c r="B283" s="80"/>
      <c r="C283" s="80"/>
      <c r="D283" s="80"/>
      <c r="E283" s="80"/>
      <c r="F283" s="80"/>
      <c r="G283" s="80"/>
      <c r="H283" s="80"/>
      <c r="I283" s="80"/>
      <c r="J283" s="81"/>
    </row>
    <row r="284" spans="1:10" ht="31.5" customHeight="1" x14ac:dyDescent="0.25">
      <c r="A284" s="93" t="s">
        <v>236</v>
      </c>
      <c r="B284" s="94"/>
      <c r="C284" s="94"/>
      <c r="D284" s="94"/>
      <c r="E284" s="94"/>
      <c r="F284" s="94"/>
      <c r="G284" s="94"/>
      <c r="H284" s="94"/>
      <c r="I284" s="94"/>
      <c r="J284" s="95"/>
    </row>
    <row r="285" spans="1:10" ht="35.25" customHeight="1" x14ac:dyDescent="0.25">
      <c r="A285" s="93" t="s">
        <v>237</v>
      </c>
      <c r="B285" s="94"/>
      <c r="C285" s="94"/>
      <c r="D285" s="94"/>
      <c r="E285" s="94"/>
      <c r="F285" s="94"/>
      <c r="G285" s="94"/>
      <c r="H285" s="94"/>
      <c r="I285" s="94"/>
      <c r="J285" s="95"/>
    </row>
    <row r="286" spans="1:10" ht="15.75" x14ac:dyDescent="0.25">
      <c r="A286" s="93"/>
      <c r="B286" s="94"/>
      <c r="C286" s="94"/>
      <c r="D286" s="94"/>
      <c r="E286" s="94"/>
      <c r="F286" s="94"/>
      <c r="G286" s="94"/>
      <c r="H286" s="94"/>
      <c r="I286" s="94"/>
      <c r="J286" s="95"/>
    </row>
    <row r="287" spans="1:10" ht="15.75" customHeight="1" x14ac:dyDescent="0.25">
      <c r="A287" s="79" t="s">
        <v>760</v>
      </c>
      <c r="B287" s="80"/>
      <c r="C287" s="80"/>
      <c r="D287" s="80"/>
      <c r="E287" s="80"/>
      <c r="F287" s="80"/>
      <c r="G287" s="80"/>
      <c r="H287" s="80"/>
      <c r="I287" s="80"/>
      <c r="J287" s="81"/>
    </row>
    <row r="288" spans="1:10" x14ac:dyDescent="0.25">
      <c r="A288" s="79" t="s">
        <v>200</v>
      </c>
      <c r="B288" s="80"/>
      <c r="C288" s="80"/>
      <c r="D288" s="80"/>
      <c r="E288" s="80"/>
      <c r="F288" s="80"/>
      <c r="G288" s="80"/>
      <c r="H288" s="80"/>
      <c r="I288" s="80"/>
      <c r="J288" s="81"/>
    </row>
    <row r="289" spans="1:10" ht="15.75" customHeight="1" x14ac:dyDescent="0.25">
      <c r="A289" s="79" t="s">
        <v>695</v>
      </c>
      <c r="B289" s="80"/>
      <c r="C289" s="80"/>
      <c r="D289" s="80"/>
      <c r="E289" s="80"/>
      <c r="F289" s="80"/>
      <c r="G289" s="80"/>
      <c r="H289" s="80"/>
      <c r="I289" s="80"/>
      <c r="J289" s="81"/>
    </row>
    <row r="290" spans="1:10" ht="80.25" customHeight="1" x14ac:dyDescent="0.25">
      <c r="A290" s="93" t="s">
        <v>238</v>
      </c>
      <c r="B290" s="94"/>
      <c r="C290" s="94"/>
      <c r="D290" s="94"/>
      <c r="E290" s="94"/>
      <c r="F290" s="94"/>
      <c r="G290" s="94"/>
      <c r="H290" s="94"/>
      <c r="I290" s="94"/>
      <c r="J290" s="95"/>
    </row>
    <row r="291" spans="1:10" ht="31.5" customHeight="1" x14ac:dyDescent="0.25">
      <c r="A291" s="93" t="s">
        <v>239</v>
      </c>
      <c r="B291" s="94"/>
      <c r="C291" s="94"/>
      <c r="D291" s="94"/>
      <c r="E291" s="94"/>
      <c r="F291" s="94"/>
      <c r="G291" s="94"/>
      <c r="H291" s="94"/>
      <c r="I291" s="94"/>
      <c r="J291" s="95"/>
    </row>
    <row r="292" spans="1:10" ht="31.5" customHeight="1" x14ac:dyDescent="0.25">
      <c r="A292" s="93" t="s">
        <v>240</v>
      </c>
      <c r="B292" s="94"/>
      <c r="C292" s="94"/>
      <c r="D292" s="94"/>
      <c r="E292" s="94"/>
      <c r="F292" s="94"/>
      <c r="G292" s="94"/>
      <c r="H292" s="94"/>
      <c r="I292" s="94"/>
      <c r="J292" s="95"/>
    </row>
    <row r="293" spans="1:10" ht="15.75" x14ac:dyDescent="0.25">
      <c r="A293" s="93"/>
      <c r="B293" s="94"/>
      <c r="C293" s="94"/>
      <c r="D293" s="94"/>
      <c r="E293" s="94"/>
      <c r="F293" s="94"/>
      <c r="G293" s="94"/>
      <c r="H293" s="94"/>
      <c r="I293" s="94"/>
      <c r="J293" s="95"/>
    </row>
    <row r="294" spans="1:10" ht="15.75" customHeight="1" x14ac:dyDescent="0.25">
      <c r="A294" s="79" t="s">
        <v>761</v>
      </c>
      <c r="B294" s="80"/>
      <c r="C294" s="80"/>
      <c r="D294" s="80"/>
      <c r="E294" s="80"/>
      <c r="F294" s="80"/>
      <c r="G294" s="80"/>
      <c r="H294" s="80"/>
      <c r="I294" s="80"/>
      <c r="J294" s="81"/>
    </row>
    <row r="295" spans="1:10" x14ac:dyDescent="0.25">
      <c r="A295" s="79" t="s">
        <v>200</v>
      </c>
      <c r="B295" s="80"/>
      <c r="C295" s="80"/>
      <c r="D295" s="80"/>
      <c r="E295" s="80"/>
      <c r="F295" s="80"/>
      <c r="G295" s="80"/>
      <c r="H295" s="80"/>
      <c r="I295" s="80"/>
      <c r="J295" s="81"/>
    </row>
    <row r="296" spans="1:10" ht="36" customHeight="1" x14ac:dyDescent="0.25">
      <c r="A296" s="79" t="s">
        <v>762</v>
      </c>
      <c r="B296" s="80"/>
      <c r="C296" s="80"/>
      <c r="D296" s="80"/>
      <c r="E296" s="80"/>
      <c r="F296" s="80"/>
      <c r="G296" s="80"/>
      <c r="H296" s="80"/>
      <c r="I296" s="80"/>
      <c r="J296" s="81"/>
    </row>
    <row r="297" spans="1:10" ht="47.25" customHeight="1" x14ac:dyDescent="0.25">
      <c r="A297" s="93" t="s">
        <v>241</v>
      </c>
      <c r="B297" s="94"/>
      <c r="C297" s="94"/>
      <c r="D297" s="94"/>
      <c r="E297" s="94"/>
      <c r="F297" s="94"/>
      <c r="G297" s="94"/>
      <c r="H297" s="94"/>
      <c r="I297" s="94"/>
      <c r="J297" s="95"/>
    </row>
    <row r="298" spans="1:10" ht="47.25" customHeight="1" x14ac:dyDescent="0.25">
      <c r="A298" s="93" t="s">
        <v>242</v>
      </c>
      <c r="B298" s="94"/>
      <c r="C298" s="94"/>
      <c r="D298" s="94"/>
      <c r="E298" s="94"/>
      <c r="F298" s="94"/>
      <c r="G298" s="94"/>
      <c r="H298" s="94"/>
      <c r="I298" s="94"/>
      <c r="J298" s="95"/>
    </row>
    <row r="299" spans="1:10" ht="47.25" customHeight="1" x14ac:dyDescent="0.25">
      <c r="A299" s="93" t="s">
        <v>243</v>
      </c>
      <c r="B299" s="94"/>
      <c r="C299" s="94"/>
      <c r="D299" s="94"/>
      <c r="E299" s="94"/>
      <c r="F299" s="94"/>
      <c r="G299" s="94"/>
      <c r="H299" s="94"/>
      <c r="I299" s="94"/>
      <c r="J299" s="95"/>
    </row>
    <row r="300" spans="1:10" ht="15.75" x14ac:dyDescent="0.25">
      <c r="A300" s="93"/>
      <c r="B300" s="94"/>
      <c r="C300" s="94"/>
      <c r="D300" s="94"/>
      <c r="E300" s="94"/>
      <c r="F300" s="94"/>
      <c r="G300" s="94"/>
      <c r="H300" s="94"/>
      <c r="I300" s="94"/>
      <c r="J300" s="95"/>
    </row>
    <row r="301" spans="1:10" ht="15.75" customHeight="1" x14ac:dyDescent="0.25">
      <c r="A301" s="79" t="s">
        <v>763</v>
      </c>
      <c r="B301" s="80"/>
      <c r="C301" s="80"/>
      <c r="D301" s="80"/>
      <c r="E301" s="80"/>
      <c r="F301" s="80"/>
      <c r="G301" s="80"/>
      <c r="H301" s="80"/>
      <c r="I301" s="80"/>
      <c r="J301" s="81"/>
    </row>
    <row r="302" spans="1:10" x14ac:dyDescent="0.25">
      <c r="A302" s="79" t="s">
        <v>200</v>
      </c>
      <c r="B302" s="80"/>
      <c r="C302" s="80"/>
      <c r="D302" s="80"/>
      <c r="E302" s="80"/>
      <c r="F302" s="80"/>
      <c r="G302" s="80"/>
      <c r="H302" s="80"/>
      <c r="I302" s="80"/>
      <c r="J302" s="81"/>
    </row>
    <row r="303" spans="1:10" ht="179.25" customHeight="1" x14ac:dyDescent="0.25">
      <c r="A303" s="79" t="s">
        <v>764</v>
      </c>
      <c r="B303" s="80"/>
      <c r="C303" s="80"/>
      <c r="D303" s="80"/>
      <c r="E303" s="80"/>
      <c r="F303" s="80"/>
      <c r="G303" s="80"/>
      <c r="H303" s="80"/>
      <c r="I303" s="80"/>
      <c r="J303" s="81"/>
    </row>
    <row r="304" spans="1:10" ht="15.75" x14ac:dyDescent="0.25">
      <c r="A304" s="93"/>
      <c r="B304" s="94"/>
      <c r="C304" s="94"/>
      <c r="D304" s="94"/>
      <c r="E304" s="94"/>
      <c r="F304" s="94"/>
      <c r="G304" s="94"/>
      <c r="H304" s="94"/>
      <c r="I304" s="94"/>
      <c r="J304" s="95"/>
    </row>
    <row r="305" spans="1:10" ht="15.75" customHeight="1" x14ac:dyDescent="0.25">
      <c r="A305" s="79" t="s">
        <v>765</v>
      </c>
      <c r="B305" s="80"/>
      <c r="C305" s="80"/>
      <c r="D305" s="80"/>
      <c r="E305" s="80"/>
      <c r="F305" s="80"/>
      <c r="G305" s="80"/>
      <c r="H305" s="80"/>
      <c r="I305" s="80"/>
      <c r="J305" s="81"/>
    </row>
    <row r="306" spans="1:10" x14ac:dyDescent="0.25">
      <c r="A306" s="79" t="s">
        <v>200</v>
      </c>
      <c r="B306" s="80"/>
      <c r="C306" s="80"/>
      <c r="D306" s="80"/>
      <c r="E306" s="80"/>
      <c r="F306" s="80"/>
      <c r="G306" s="80"/>
      <c r="H306" s="80"/>
      <c r="I306" s="80"/>
      <c r="J306" s="81"/>
    </row>
    <row r="307" spans="1:10" ht="66.75" customHeight="1" x14ac:dyDescent="0.25">
      <c r="A307" s="79" t="s">
        <v>766</v>
      </c>
      <c r="B307" s="80"/>
      <c r="C307" s="80"/>
      <c r="D307" s="80"/>
      <c r="E307" s="80"/>
      <c r="F307" s="80"/>
      <c r="G307" s="80"/>
      <c r="H307" s="80"/>
      <c r="I307" s="80"/>
      <c r="J307" s="81"/>
    </row>
    <row r="308" spans="1:10" ht="15.75" x14ac:dyDescent="0.25">
      <c r="A308" s="93"/>
      <c r="B308" s="94"/>
      <c r="C308" s="94"/>
      <c r="D308" s="94"/>
      <c r="E308" s="94"/>
      <c r="F308" s="94"/>
      <c r="G308" s="94"/>
      <c r="H308" s="94"/>
      <c r="I308" s="94"/>
      <c r="J308" s="95"/>
    </row>
    <row r="309" spans="1:10" ht="31.5" customHeight="1" x14ac:dyDescent="0.25">
      <c r="A309" s="79" t="s">
        <v>767</v>
      </c>
      <c r="B309" s="80"/>
      <c r="C309" s="80"/>
      <c r="D309" s="80"/>
      <c r="E309" s="80"/>
      <c r="F309" s="80"/>
      <c r="G309" s="80"/>
      <c r="H309" s="80"/>
      <c r="I309" s="80"/>
      <c r="J309" s="81"/>
    </row>
    <row r="310" spans="1:10" x14ac:dyDescent="0.25">
      <c r="A310" s="79" t="s">
        <v>200</v>
      </c>
      <c r="B310" s="80"/>
      <c r="C310" s="80"/>
      <c r="D310" s="80"/>
      <c r="E310" s="80"/>
      <c r="F310" s="80"/>
      <c r="G310" s="80"/>
      <c r="H310" s="80"/>
      <c r="I310" s="80"/>
      <c r="J310" s="81"/>
    </row>
    <row r="311" spans="1:10" ht="31.5" customHeight="1" x14ac:dyDescent="0.25">
      <c r="A311" s="79" t="s">
        <v>768</v>
      </c>
      <c r="B311" s="80"/>
      <c r="C311" s="80"/>
      <c r="D311" s="80"/>
      <c r="E311" s="80"/>
      <c r="F311" s="80"/>
      <c r="G311" s="80"/>
      <c r="H311" s="80"/>
      <c r="I311" s="80"/>
      <c r="J311" s="81"/>
    </row>
    <row r="312" spans="1:10" ht="15.75" customHeight="1" x14ac:dyDescent="0.25">
      <c r="A312" s="93" t="s">
        <v>244</v>
      </c>
      <c r="B312" s="94"/>
      <c r="C312" s="94"/>
      <c r="D312" s="94"/>
      <c r="E312" s="94"/>
      <c r="F312" s="94"/>
      <c r="G312" s="94"/>
      <c r="H312" s="94"/>
      <c r="I312" s="94"/>
      <c r="J312" s="95"/>
    </row>
    <row r="313" spans="1:10" ht="15.75" customHeight="1" x14ac:dyDescent="0.25">
      <c r="A313" s="93" t="s">
        <v>245</v>
      </c>
      <c r="B313" s="94"/>
      <c r="C313" s="94"/>
      <c r="D313" s="94"/>
      <c r="E313" s="94"/>
      <c r="F313" s="94"/>
      <c r="G313" s="94"/>
      <c r="H313" s="94"/>
      <c r="I313" s="94"/>
      <c r="J313" s="95"/>
    </row>
    <row r="314" spans="1:10" ht="15.75" customHeight="1" x14ac:dyDescent="0.25">
      <c r="A314" s="93" t="s">
        <v>246</v>
      </c>
      <c r="B314" s="94"/>
      <c r="C314" s="94"/>
      <c r="D314" s="94"/>
      <c r="E314" s="94"/>
      <c r="F314" s="94"/>
      <c r="G314" s="94"/>
      <c r="H314" s="94"/>
      <c r="I314" s="94"/>
      <c r="J314" s="95"/>
    </row>
    <row r="315" spans="1:10" ht="15.75" customHeight="1" x14ac:dyDescent="0.25">
      <c r="A315" s="93" t="s">
        <v>247</v>
      </c>
      <c r="B315" s="94"/>
      <c r="C315" s="94"/>
      <c r="D315" s="94"/>
      <c r="E315" s="94"/>
      <c r="F315" s="94"/>
      <c r="G315" s="94"/>
      <c r="H315" s="94"/>
      <c r="I315" s="94"/>
      <c r="J315" s="95"/>
    </row>
    <row r="316" spans="1:10" ht="31.5" customHeight="1" x14ac:dyDescent="0.25">
      <c r="A316" s="93" t="s">
        <v>248</v>
      </c>
      <c r="B316" s="94"/>
      <c r="C316" s="94"/>
      <c r="D316" s="94"/>
      <c r="E316" s="94"/>
      <c r="F316" s="94"/>
      <c r="G316" s="94"/>
      <c r="H316" s="94"/>
      <c r="I316" s="94"/>
      <c r="J316" s="95"/>
    </row>
    <row r="317" spans="1:10" ht="33.75" customHeight="1" x14ac:dyDescent="0.25">
      <c r="A317" s="93" t="s">
        <v>769</v>
      </c>
      <c r="B317" s="94"/>
      <c r="C317" s="94"/>
      <c r="D317" s="94"/>
      <c r="E317" s="94"/>
      <c r="F317" s="94"/>
      <c r="G317" s="94"/>
      <c r="H317" s="94"/>
      <c r="I317" s="94"/>
      <c r="J317" s="95"/>
    </row>
    <row r="318" spans="1:10" ht="15.75" customHeight="1" x14ac:dyDescent="0.25">
      <c r="A318" s="93" t="s">
        <v>249</v>
      </c>
      <c r="B318" s="94"/>
      <c r="C318" s="94"/>
      <c r="D318" s="94"/>
      <c r="E318" s="94"/>
      <c r="F318" s="94"/>
      <c r="G318" s="94"/>
      <c r="H318" s="94"/>
      <c r="I318" s="94"/>
      <c r="J318" s="95"/>
    </row>
    <row r="319" spans="1:10" ht="31.5" customHeight="1" x14ac:dyDescent="0.25">
      <c r="A319" s="93" t="s">
        <v>250</v>
      </c>
      <c r="B319" s="94"/>
      <c r="C319" s="94"/>
      <c r="D319" s="94"/>
      <c r="E319" s="94"/>
      <c r="F319" s="94"/>
      <c r="G319" s="94"/>
      <c r="H319" s="94"/>
      <c r="I319" s="94"/>
      <c r="J319" s="95"/>
    </row>
    <row r="320" spans="1:10" ht="15.75" customHeight="1" x14ac:dyDescent="0.25">
      <c r="A320" s="93" t="s">
        <v>251</v>
      </c>
      <c r="B320" s="94"/>
      <c r="C320" s="94"/>
      <c r="D320" s="94"/>
      <c r="E320" s="94"/>
      <c r="F320" s="94"/>
      <c r="G320" s="94"/>
      <c r="H320" s="94"/>
      <c r="I320" s="94"/>
      <c r="J320" s="95"/>
    </row>
    <row r="321" spans="1:10" ht="35.25" customHeight="1" x14ac:dyDescent="0.25">
      <c r="A321" s="93" t="s">
        <v>252</v>
      </c>
      <c r="B321" s="94"/>
      <c r="C321" s="94"/>
      <c r="D321" s="94"/>
      <c r="E321" s="94"/>
      <c r="F321" s="94"/>
      <c r="G321" s="94"/>
      <c r="H321" s="94"/>
      <c r="I321" s="94"/>
      <c r="J321" s="95"/>
    </row>
    <row r="322" spans="1:10" ht="15.75" customHeight="1" x14ac:dyDescent="0.25">
      <c r="A322" s="93" t="s">
        <v>253</v>
      </c>
      <c r="B322" s="94"/>
      <c r="C322" s="94"/>
      <c r="D322" s="94"/>
      <c r="E322" s="94"/>
      <c r="F322" s="94"/>
      <c r="G322" s="94"/>
      <c r="H322" s="94"/>
      <c r="I322" s="94"/>
      <c r="J322" s="95"/>
    </row>
    <row r="323" spans="1:10" ht="15.75" x14ac:dyDescent="0.25">
      <c r="A323" s="93"/>
      <c r="B323" s="94"/>
      <c r="C323" s="94"/>
      <c r="D323" s="94"/>
      <c r="E323" s="94"/>
      <c r="F323" s="94"/>
      <c r="G323" s="94"/>
      <c r="H323" s="94"/>
      <c r="I323" s="94"/>
      <c r="J323" s="95"/>
    </row>
    <row r="324" spans="1:10" ht="15.75" customHeight="1" x14ac:dyDescent="0.25">
      <c r="A324" s="79" t="s">
        <v>770</v>
      </c>
      <c r="B324" s="80"/>
      <c r="C324" s="80"/>
      <c r="D324" s="80"/>
      <c r="E324" s="80"/>
      <c r="F324" s="80"/>
      <c r="G324" s="80"/>
      <c r="H324" s="80"/>
      <c r="I324" s="80"/>
      <c r="J324" s="81"/>
    </row>
    <row r="325" spans="1:10" x14ac:dyDescent="0.25">
      <c r="A325" s="79" t="s">
        <v>200</v>
      </c>
      <c r="B325" s="80"/>
      <c r="C325" s="80"/>
      <c r="D325" s="80"/>
      <c r="E325" s="80"/>
      <c r="F325" s="80"/>
      <c r="G325" s="80"/>
      <c r="H325" s="80"/>
      <c r="I325" s="80"/>
      <c r="J325" s="81"/>
    </row>
    <row r="326" spans="1:10" ht="48.75" customHeight="1" x14ac:dyDescent="0.25">
      <c r="A326" s="79" t="s">
        <v>771</v>
      </c>
      <c r="B326" s="80"/>
      <c r="C326" s="80"/>
      <c r="D326" s="80"/>
      <c r="E326" s="80"/>
      <c r="F326" s="80"/>
      <c r="G326" s="80"/>
      <c r="H326" s="80"/>
      <c r="I326" s="80"/>
      <c r="J326" s="81"/>
    </row>
    <row r="327" spans="1:10" ht="15.75" x14ac:dyDescent="0.25">
      <c r="A327" s="93"/>
      <c r="B327" s="94"/>
      <c r="C327" s="94"/>
      <c r="D327" s="94"/>
      <c r="E327" s="94"/>
      <c r="F327" s="94"/>
      <c r="G327" s="94"/>
      <c r="H327" s="94"/>
      <c r="I327" s="94"/>
      <c r="J327" s="95"/>
    </row>
    <row r="328" spans="1:10" x14ac:dyDescent="0.25">
      <c r="A328" s="79" t="s">
        <v>772</v>
      </c>
      <c r="B328" s="80"/>
      <c r="C328" s="80"/>
      <c r="D328" s="80"/>
      <c r="E328" s="80"/>
      <c r="F328" s="80"/>
      <c r="G328" s="80"/>
      <c r="H328" s="80"/>
      <c r="I328" s="80"/>
      <c r="J328" s="81"/>
    </row>
    <row r="329" spans="1:10" x14ac:dyDescent="0.25">
      <c r="A329" s="79"/>
      <c r="B329" s="80"/>
      <c r="C329" s="80"/>
      <c r="D329" s="80"/>
      <c r="E329" s="80"/>
      <c r="F329" s="80"/>
      <c r="G329" s="80"/>
      <c r="H329" s="80"/>
      <c r="I329" s="80"/>
      <c r="J329" s="81"/>
    </row>
    <row r="330" spans="1:10" ht="47.25" customHeight="1" x14ac:dyDescent="0.25">
      <c r="A330" s="93" t="s">
        <v>254</v>
      </c>
      <c r="B330" s="94"/>
      <c r="C330" s="94"/>
      <c r="D330" s="94"/>
      <c r="E330" s="94"/>
      <c r="F330" s="94"/>
      <c r="G330" s="94"/>
      <c r="H330" s="94"/>
      <c r="I330" s="94"/>
      <c r="J330" s="95"/>
    </row>
    <row r="331" spans="1:10" ht="15.75" thickBot="1" x14ac:dyDescent="0.3">
      <c r="A331" s="57"/>
      <c r="B331" s="58"/>
      <c r="C331" s="58"/>
      <c r="D331" s="58"/>
      <c r="E331" s="58"/>
      <c r="F331" s="58"/>
      <c r="G331" s="58"/>
      <c r="H331" s="58"/>
      <c r="I331" s="58"/>
      <c r="J331" s="60"/>
    </row>
  </sheetData>
  <mergeCells count="326">
    <mergeCell ref="A326:J326"/>
    <mergeCell ref="A327:J327"/>
    <mergeCell ref="A328:J329"/>
    <mergeCell ref="A330:J330"/>
    <mergeCell ref="G1:J1"/>
    <mergeCell ref="A75:J75"/>
    <mergeCell ref="A201:J201"/>
    <mergeCell ref="A320:J320"/>
    <mergeCell ref="A321:J321"/>
    <mergeCell ref="A322:J322"/>
    <mergeCell ref="A323:J323"/>
    <mergeCell ref="A324:J324"/>
    <mergeCell ref="A325:J325"/>
    <mergeCell ref="A314:J314"/>
    <mergeCell ref="A315:J315"/>
    <mergeCell ref="A316:J316"/>
    <mergeCell ref="A317:J317"/>
    <mergeCell ref="A318:J318"/>
    <mergeCell ref="A319:J319"/>
    <mergeCell ref="A308:J308"/>
    <mergeCell ref="A309:J309"/>
    <mergeCell ref="A310:J310"/>
    <mergeCell ref="A311:J311"/>
    <mergeCell ref="A312:J312"/>
    <mergeCell ref="A313:J313"/>
    <mergeCell ref="A302:J302"/>
    <mergeCell ref="A303:J303"/>
    <mergeCell ref="A304:J304"/>
    <mergeCell ref="A305:J305"/>
    <mergeCell ref="A306:J306"/>
    <mergeCell ref="A307:J307"/>
    <mergeCell ref="A296:J296"/>
    <mergeCell ref="A297:J297"/>
    <mergeCell ref="A298:J298"/>
    <mergeCell ref="A299:J299"/>
    <mergeCell ref="A300:J300"/>
    <mergeCell ref="A301:J301"/>
    <mergeCell ref="A290:J290"/>
    <mergeCell ref="A291:J291"/>
    <mergeCell ref="A292:J292"/>
    <mergeCell ref="A293:J293"/>
    <mergeCell ref="A294:J294"/>
    <mergeCell ref="A295:J295"/>
    <mergeCell ref="A284:J284"/>
    <mergeCell ref="A285:J285"/>
    <mergeCell ref="A286:J286"/>
    <mergeCell ref="A287:J287"/>
    <mergeCell ref="A288:J288"/>
    <mergeCell ref="A289:J289"/>
    <mergeCell ref="A278:J278"/>
    <mergeCell ref="A279:J279"/>
    <mergeCell ref="A280:J280"/>
    <mergeCell ref="A281:J281"/>
    <mergeCell ref="A282:J282"/>
    <mergeCell ref="A283:J283"/>
    <mergeCell ref="A272:J272"/>
    <mergeCell ref="A273:J273"/>
    <mergeCell ref="A274:J274"/>
    <mergeCell ref="A275:J275"/>
    <mergeCell ref="A276:J276"/>
    <mergeCell ref="A277:J277"/>
    <mergeCell ref="A266:J266"/>
    <mergeCell ref="A267:J267"/>
    <mergeCell ref="A268:J268"/>
    <mergeCell ref="A269:J269"/>
    <mergeCell ref="A270:J270"/>
    <mergeCell ref="A271:J271"/>
    <mergeCell ref="A260:J260"/>
    <mergeCell ref="A261:J261"/>
    <mergeCell ref="A262:J262"/>
    <mergeCell ref="A263:J263"/>
    <mergeCell ref="A264:J264"/>
    <mergeCell ref="A265:J265"/>
    <mergeCell ref="A254:J254"/>
    <mergeCell ref="A255:J255"/>
    <mergeCell ref="A256:J256"/>
    <mergeCell ref="A257:J257"/>
    <mergeCell ref="A258:J258"/>
    <mergeCell ref="A259:J259"/>
    <mergeCell ref="A248:J248"/>
    <mergeCell ref="A249:J249"/>
    <mergeCell ref="A250:J250"/>
    <mergeCell ref="A251:J251"/>
    <mergeCell ref="A252:J252"/>
    <mergeCell ref="A253:J253"/>
    <mergeCell ref="A242:J242"/>
    <mergeCell ref="A243:J243"/>
    <mergeCell ref="A244:J244"/>
    <mergeCell ref="A245:J245"/>
    <mergeCell ref="A246:J246"/>
    <mergeCell ref="A247:J247"/>
    <mergeCell ref="A236:J236"/>
    <mergeCell ref="A237:J237"/>
    <mergeCell ref="A238:J238"/>
    <mergeCell ref="A239:J239"/>
    <mergeCell ref="A240:J240"/>
    <mergeCell ref="A241:J241"/>
    <mergeCell ref="A229:J229"/>
    <mergeCell ref="A230:J230"/>
    <mergeCell ref="A231:J231"/>
    <mergeCell ref="A233:J233"/>
    <mergeCell ref="A234:J234"/>
    <mergeCell ref="A235:J235"/>
    <mergeCell ref="A223:J223"/>
    <mergeCell ref="A224:J224"/>
    <mergeCell ref="A225:J225"/>
    <mergeCell ref="A226:J226"/>
    <mergeCell ref="A227:J227"/>
    <mergeCell ref="A228:J228"/>
    <mergeCell ref="A217:J217"/>
    <mergeCell ref="A218:J218"/>
    <mergeCell ref="A219:J219"/>
    <mergeCell ref="A220:J220"/>
    <mergeCell ref="A221:J221"/>
    <mergeCell ref="A222:J222"/>
    <mergeCell ref="A211:J211"/>
    <mergeCell ref="A212:J212"/>
    <mergeCell ref="A213:J213"/>
    <mergeCell ref="A214:J214"/>
    <mergeCell ref="A215:J215"/>
    <mergeCell ref="A216:J216"/>
    <mergeCell ref="A205:J205"/>
    <mergeCell ref="A206:J206"/>
    <mergeCell ref="A207:J207"/>
    <mergeCell ref="A208:J208"/>
    <mergeCell ref="A209:J209"/>
    <mergeCell ref="A210:J210"/>
    <mergeCell ref="A197:J197"/>
    <mergeCell ref="A198:J198"/>
    <mergeCell ref="A199:J200"/>
    <mergeCell ref="A202:J202"/>
    <mergeCell ref="A203:J203"/>
    <mergeCell ref="A204:J204"/>
    <mergeCell ref="A191:J191"/>
    <mergeCell ref="A192:J192"/>
    <mergeCell ref="A193:J193"/>
    <mergeCell ref="A194:J194"/>
    <mergeCell ref="A195:J195"/>
    <mergeCell ref="A196:J196"/>
    <mergeCell ref="A185:J185"/>
    <mergeCell ref="A186:J186"/>
    <mergeCell ref="A187:J187"/>
    <mergeCell ref="A188:J188"/>
    <mergeCell ref="A189:J189"/>
    <mergeCell ref="A190:J190"/>
    <mergeCell ref="A179:J179"/>
    <mergeCell ref="A180:J180"/>
    <mergeCell ref="A181:J181"/>
    <mergeCell ref="A182:J182"/>
    <mergeCell ref="A183:J183"/>
    <mergeCell ref="A184:J184"/>
    <mergeCell ref="A173:J173"/>
    <mergeCell ref="A174:J174"/>
    <mergeCell ref="A175:J175"/>
    <mergeCell ref="A176:J176"/>
    <mergeCell ref="A177:J177"/>
    <mergeCell ref="A178:J178"/>
    <mergeCell ref="A167:J167"/>
    <mergeCell ref="A168:J168"/>
    <mergeCell ref="A169:J169"/>
    <mergeCell ref="A170:J170"/>
    <mergeCell ref="A171:J171"/>
    <mergeCell ref="A172:J172"/>
    <mergeCell ref="A161:J161"/>
    <mergeCell ref="A162:J162"/>
    <mergeCell ref="A163:J163"/>
    <mergeCell ref="A164:J164"/>
    <mergeCell ref="A165:J165"/>
    <mergeCell ref="A166:J166"/>
    <mergeCell ref="A155:J155"/>
    <mergeCell ref="A156:J156"/>
    <mergeCell ref="A157:J157"/>
    <mergeCell ref="A158:J158"/>
    <mergeCell ref="A159:J159"/>
    <mergeCell ref="A160:J160"/>
    <mergeCell ref="A149:J149"/>
    <mergeCell ref="A150:J150"/>
    <mergeCell ref="A151:J151"/>
    <mergeCell ref="A152:J152"/>
    <mergeCell ref="A153:J153"/>
    <mergeCell ref="A154:J154"/>
    <mergeCell ref="A142:J142"/>
    <mergeCell ref="A143:J143"/>
    <mergeCell ref="A144:J144"/>
    <mergeCell ref="A145:J145"/>
    <mergeCell ref="A146:J146"/>
    <mergeCell ref="A147:J148"/>
    <mergeCell ref="A136:J136"/>
    <mergeCell ref="A137:J137"/>
    <mergeCell ref="A138:J138"/>
    <mergeCell ref="A139:J139"/>
    <mergeCell ref="A140:J140"/>
    <mergeCell ref="A141:J141"/>
    <mergeCell ref="A130:J130"/>
    <mergeCell ref="A131:J131"/>
    <mergeCell ref="A132:J132"/>
    <mergeCell ref="A133:J133"/>
    <mergeCell ref="A134:J134"/>
    <mergeCell ref="A135:J135"/>
    <mergeCell ref="A124:J124"/>
    <mergeCell ref="A125:J125"/>
    <mergeCell ref="A126:J126"/>
    <mergeCell ref="A127:J127"/>
    <mergeCell ref="A128:J128"/>
    <mergeCell ref="A129:J129"/>
    <mergeCell ref="A118:J118"/>
    <mergeCell ref="A119:J119"/>
    <mergeCell ref="A120:J120"/>
    <mergeCell ref="A121:J121"/>
    <mergeCell ref="A122:J122"/>
    <mergeCell ref="A123:J123"/>
    <mergeCell ref="A112:J112"/>
    <mergeCell ref="A113:J113"/>
    <mergeCell ref="A114:J114"/>
    <mergeCell ref="A115:J115"/>
    <mergeCell ref="A116:J116"/>
    <mergeCell ref="A117:J117"/>
    <mergeCell ref="A106:J106"/>
    <mergeCell ref="A107:J107"/>
    <mergeCell ref="A108:J108"/>
    <mergeCell ref="A109:J109"/>
    <mergeCell ref="A110:J110"/>
    <mergeCell ref="A111:J111"/>
    <mergeCell ref="A100:J100"/>
    <mergeCell ref="A101:J101"/>
    <mergeCell ref="A102:J102"/>
    <mergeCell ref="A103:J103"/>
    <mergeCell ref="A104:J104"/>
    <mergeCell ref="A105:J105"/>
    <mergeCell ref="A94:J94"/>
    <mergeCell ref="A95:J95"/>
    <mergeCell ref="A96:J96"/>
    <mergeCell ref="A97:J97"/>
    <mergeCell ref="A98:J98"/>
    <mergeCell ref="A99:J99"/>
    <mergeCell ref="A88:J88"/>
    <mergeCell ref="A89:J89"/>
    <mergeCell ref="A90:J90"/>
    <mergeCell ref="A91:J91"/>
    <mergeCell ref="A92:J92"/>
    <mergeCell ref="A93:J93"/>
    <mergeCell ref="A82:J82"/>
    <mergeCell ref="A83:J83"/>
    <mergeCell ref="A84:J84"/>
    <mergeCell ref="A85:J85"/>
    <mergeCell ref="A86:J86"/>
    <mergeCell ref="A87:J87"/>
    <mergeCell ref="A76:J76"/>
    <mergeCell ref="A77:J77"/>
    <mergeCell ref="A78:J78"/>
    <mergeCell ref="A79:J79"/>
    <mergeCell ref="A80:J80"/>
    <mergeCell ref="A81:J81"/>
    <mergeCell ref="A68:J68"/>
    <mergeCell ref="A69:J70"/>
    <mergeCell ref="A71:J71"/>
    <mergeCell ref="A72:J72"/>
    <mergeCell ref="A73:J73"/>
    <mergeCell ref="A74:J74"/>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3:J43"/>
    <mergeCell ref="A44:J44"/>
    <mergeCell ref="A45:J45"/>
    <mergeCell ref="A46:J46"/>
    <mergeCell ref="A47:J47"/>
    <mergeCell ref="A48:J49"/>
    <mergeCell ref="A37:J37"/>
    <mergeCell ref="A38:J38"/>
    <mergeCell ref="A39:J39"/>
    <mergeCell ref="A40:J40"/>
    <mergeCell ref="A41:J41"/>
    <mergeCell ref="A42:J42"/>
    <mergeCell ref="A31:J31"/>
    <mergeCell ref="A32:J32"/>
    <mergeCell ref="A33:J33"/>
    <mergeCell ref="A34:J34"/>
    <mergeCell ref="A35:J35"/>
    <mergeCell ref="A36:J36"/>
    <mergeCell ref="A25:J25"/>
    <mergeCell ref="A26:J26"/>
    <mergeCell ref="A27:J27"/>
    <mergeCell ref="A28:J28"/>
    <mergeCell ref="A29:J29"/>
    <mergeCell ref="A30:J30"/>
    <mergeCell ref="A19:J19"/>
    <mergeCell ref="A20:J20"/>
    <mergeCell ref="A21:J21"/>
    <mergeCell ref="A22:J22"/>
    <mergeCell ref="A23:J23"/>
    <mergeCell ref="A24:J24"/>
    <mergeCell ref="A13:J13"/>
    <mergeCell ref="A14:J14"/>
    <mergeCell ref="A15:J15"/>
    <mergeCell ref="A16:J16"/>
    <mergeCell ref="A17:J17"/>
    <mergeCell ref="A18:J18"/>
    <mergeCell ref="A8:B8"/>
    <mergeCell ref="C8:J8"/>
    <mergeCell ref="A9:J9"/>
    <mergeCell ref="A10:J10"/>
    <mergeCell ref="A11:J11"/>
    <mergeCell ref="A12:J12"/>
    <mergeCell ref="A3:J3"/>
    <mergeCell ref="A4:B4"/>
    <mergeCell ref="C4:J4"/>
    <mergeCell ref="A5:B6"/>
    <mergeCell ref="C5:J6"/>
    <mergeCell ref="A7:B7"/>
    <mergeCell ref="C7:J7"/>
  </mergeCells>
  <hyperlinks>
    <hyperlink ref="C5" r:id="rId1" display="mailto:asta.kimante@alytus.lt" xr:uid="{AB86B61D-7ECE-44AF-93B5-6B6506779AB7}"/>
  </hyperlinks>
  <pageMargins left="0.55000000000000004" right="0.49" top="0.74803149606299213" bottom="0.74803149606299213"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0A89D-DB60-43FE-A2C3-158EE55910A7}">
  <dimension ref="A1:I243"/>
  <sheetViews>
    <sheetView showZeros="0" zoomScale="85" zoomScaleNormal="85" workbookViewId="0">
      <pane xSplit="3" ySplit="6" topLeftCell="D7" activePane="bottomRight" state="frozen"/>
      <selection pane="topRight" activeCell="E1" sqref="E1"/>
      <selection pane="bottomLeft" activeCell="A6" sqref="A6"/>
      <selection pane="bottomRight" activeCell="B252" sqref="B252"/>
    </sheetView>
  </sheetViews>
  <sheetFormatPr defaultRowHeight="12.75" x14ac:dyDescent="0.2"/>
  <cols>
    <col min="1" max="1" width="10" style="6" customWidth="1"/>
    <col min="2" max="2" width="34" style="6" customWidth="1"/>
    <col min="3" max="3" width="8.42578125" style="6" customWidth="1"/>
    <col min="4" max="4" width="11.5703125" style="6" customWidth="1"/>
    <col min="5" max="5" width="11.42578125" style="6" customWidth="1"/>
    <col min="6" max="6" width="10.5703125" style="6" customWidth="1"/>
    <col min="7" max="16384" width="9.140625" style="6"/>
  </cols>
  <sheetData>
    <row r="1" spans="1:9" ht="43.5" customHeight="1" x14ac:dyDescent="0.2">
      <c r="D1" s="114" t="s">
        <v>189</v>
      </c>
      <c r="E1" s="114"/>
      <c r="F1" s="114"/>
    </row>
    <row r="2" spans="1:9" ht="9" customHeight="1" x14ac:dyDescent="0.2">
      <c r="D2" s="51"/>
      <c r="E2" s="51"/>
      <c r="F2" s="51"/>
    </row>
    <row r="3" spans="1:9" s="16" customFormat="1" ht="30" customHeight="1" x14ac:dyDescent="0.2">
      <c r="A3" s="113" t="s">
        <v>190</v>
      </c>
      <c r="B3" s="113"/>
      <c r="C3" s="113"/>
      <c r="D3" s="113"/>
      <c r="E3" s="113"/>
      <c r="F3" s="113"/>
    </row>
    <row r="4" spans="1:9" ht="72" customHeight="1" x14ac:dyDescent="0.2">
      <c r="A4" s="22" t="s">
        <v>22</v>
      </c>
      <c r="B4" s="23" t="s">
        <v>23</v>
      </c>
      <c r="C4" s="45" t="s">
        <v>119</v>
      </c>
      <c r="D4" s="24" t="s">
        <v>24</v>
      </c>
      <c r="E4" s="24" t="s">
        <v>25</v>
      </c>
      <c r="F4" s="25" t="s">
        <v>26</v>
      </c>
    </row>
    <row r="5" spans="1:9" ht="26.25" thickBot="1" x14ac:dyDescent="0.25">
      <c r="A5" s="26" t="s">
        <v>27</v>
      </c>
      <c r="B5" s="27" t="s">
        <v>28</v>
      </c>
      <c r="C5" s="28"/>
      <c r="D5" s="29">
        <f>D7+D52+D67+D125+D175+D188</f>
        <v>42116.6</v>
      </c>
      <c r="E5" s="29">
        <f>E7+E52+E67+E125+E175+E188</f>
        <v>45560.7</v>
      </c>
      <c r="F5" s="29">
        <f>F7+F52+F67+F125+F175+F188</f>
        <v>45823.5</v>
      </c>
      <c r="I5" s="30"/>
    </row>
    <row r="6" spans="1:9" s="21" customFormat="1" ht="13.5" hidden="1" thickBot="1" x14ac:dyDescent="0.25">
      <c r="A6" s="17"/>
      <c r="B6" s="18"/>
      <c r="C6" s="19"/>
      <c r="D6" s="20"/>
      <c r="E6" s="20"/>
      <c r="F6" s="20"/>
    </row>
    <row r="7" spans="1:9" ht="26.25" thickBot="1" x14ac:dyDescent="0.25">
      <c r="A7" s="7" t="s">
        <v>121</v>
      </c>
      <c r="B7" s="8" t="s">
        <v>29</v>
      </c>
      <c r="C7" s="9"/>
      <c r="D7" s="10">
        <f>D8+D15+D19+D24+D25+D30+D31+D35+D36+D39+D42+D46+D49</f>
        <v>1213.8000000000002</v>
      </c>
      <c r="E7" s="10">
        <f>E8+E15+E19+E24+E25+E30+E31+E35+E36+E39+E42+E46+E49</f>
        <v>1885.3</v>
      </c>
      <c r="F7" s="10">
        <f>F8+F15+F19+F24+F25+F30+F31+F35+F36+F39+F42+F46+F49</f>
        <v>1884.8</v>
      </c>
    </row>
    <row r="8" spans="1:9" ht="51.75" customHeight="1" x14ac:dyDescent="0.2">
      <c r="A8" s="11" t="s">
        <v>123</v>
      </c>
      <c r="B8" s="31" t="s">
        <v>30</v>
      </c>
      <c r="C8" s="13"/>
      <c r="D8" s="14">
        <f>SUM(D9:D14)</f>
        <v>147.5</v>
      </c>
      <c r="E8" s="14">
        <f>SUM(E9:E14)</f>
        <v>170</v>
      </c>
      <c r="F8" s="14">
        <f>SUM(F9:F14)</f>
        <v>175</v>
      </c>
    </row>
    <row r="9" spans="1:9" x14ac:dyDescent="0.2">
      <c r="A9" s="1"/>
      <c r="B9" s="2"/>
      <c r="C9" s="3" t="s">
        <v>1</v>
      </c>
      <c r="D9" s="4">
        <v>0</v>
      </c>
      <c r="E9" s="4">
        <v>0</v>
      </c>
      <c r="F9" s="4">
        <v>0</v>
      </c>
    </row>
    <row r="10" spans="1:9" x14ac:dyDescent="0.2">
      <c r="A10" s="1"/>
      <c r="B10" s="2"/>
      <c r="C10" s="3" t="s">
        <v>4</v>
      </c>
      <c r="D10" s="4">
        <v>0</v>
      </c>
      <c r="E10" s="4">
        <v>0</v>
      </c>
      <c r="F10" s="4">
        <v>0</v>
      </c>
    </row>
    <row r="11" spans="1:9" x14ac:dyDescent="0.2">
      <c r="A11" s="1"/>
      <c r="B11" s="2"/>
      <c r="C11" s="3" t="s">
        <v>3</v>
      </c>
      <c r="D11" s="4">
        <v>1.5</v>
      </c>
      <c r="E11" s="4">
        <v>2.5</v>
      </c>
      <c r="F11" s="4">
        <v>2.5</v>
      </c>
    </row>
    <row r="12" spans="1:9" x14ac:dyDescent="0.2">
      <c r="A12" s="1"/>
      <c r="B12" s="2"/>
      <c r="C12" s="3" t="s">
        <v>5</v>
      </c>
      <c r="D12" s="4">
        <v>138.5</v>
      </c>
      <c r="E12" s="4">
        <v>160</v>
      </c>
      <c r="F12" s="4">
        <v>165</v>
      </c>
    </row>
    <row r="13" spans="1:9" x14ac:dyDescent="0.2">
      <c r="A13" s="1"/>
      <c r="B13" s="2"/>
      <c r="C13" s="3" t="s">
        <v>6</v>
      </c>
      <c r="D13" s="4">
        <v>4.5</v>
      </c>
      <c r="E13" s="4">
        <v>4.5</v>
      </c>
      <c r="F13" s="4">
        <v>4.5</v>
      </c>
    </row>
    <row r="14" spans="1:9" ht="13.5" thickBot="1" x14ac:dyDescent="0.25">
      <c r="A14" s="1"/>
      <c r="B14" s="2"/>
      <c r="C14" s="3" t="s">
        <v>2</v>
      </c>
      <c r="D14" s="4">
        <v>3</v>
      </c>
      <c r="E14" s="4">
        <v>3</v>
      </c>
      <c r="F14" s="4">
        <v>3</v>
      </c>
    </row>
    <row r="15" spans="1:9" ht="40.5" customHeight="1" x14ac:dyDescent="0.2">
      <c r="A15" s="11" t="s">
        <v>126</v>
      </c>
      <c r="B15" s="12" t="s">
        <v>31</v>
      </c>
      <c r="C15" s="13"/>
      <c r="D15" s="14">
        <f>SUM(D16:D18)</f>
        <v>320.2</v>
      </c>
      <c r="E15" s="14">
        <f>SUM(E16:E18)</f>
        <v>370</v>
      </c>
      <c r="F15" s="14">
        <f>SUM(F16:F18)</f>
        <v>380</v>
      </c>
    </row>
    <row r="16" spans="1:9" x14ac:dyDescent="0.2">
      <c r="A16" s="1"/>
      <c r="B16" s="2"/>
      <c r="C16" s="3" t="s">
        <v>1</v>
      </c>
      <c r="D16" s="4">
        <v>0</v>
      </c>
      <c r="E16" s="4">
        <v>0</v>
      </c>
      <c r="F16" s="4">
        <v>0</v>
      </c>
    </row>
    <row r="17" spans="1:6" x14ac:dyDescent="0.2">
      <c r="A17" s="1"/>
      <c r="B17" s="2"/>
      <c r="C17" s="3" t="s">
        <v>0</v>
      </c>
      <c r="D17" s="4">
        <v>0</v>
      </c>
      <c r="E17" s="4">
        <v>0</v>
      </c>
      <c r="F17" s="4">
        <v>0</v>
      </c>
    </row>
    <row r="18" spans="1:6" ht="13.5" thickBot="1" x14ac:dyDescent="0.25">
      <c r="A18" s="1"/>
      <c r="B18" s="2"/>
      <c r="C18" s="3" t="s">
        <v>5</v>
      </c>
      <c r="D18" s="4">
        <v>320.2</v>
      </c>
      <c r="E18" s="4">
        <v>370</v>
      </c>
      <c r="F18" s="4">
        <v>380</v>
      </c>
    </row>
    <row r="19" spans="1:6" ht="30" customHeight="1" x14ac:dyDescent="0.2">
      <c r="A19" s="11" t="s">
        <v>127</v>
      </c>
      <c r="B19" s="12" t="s">
        <v>32</v>
      </c>
      <c r="C19" s="13"/>
      <c r="D19" s="14">
        <f>SUM(D20:D23)</f>
        <v>56</v>
      </c>
      <c r="E19" s="14">
        <f>SUM(E20:E23)</f>
        <v>50</v>
      </c>
      <c r="F19" s="14">
        <f>SUM(F20:F23)</f>
        <v>50</v>
      </c>
    </row>
    <row r="20" spans="1:6" x14ac:dyDescent="0.2">
      <c r="A20" s="1"/>
      <c r="B20" s="2"/>
      <c r="C20" s="3" t="s">
        <v>4</v>
      </c>
      <c r="D20" s="4">
        <v>0</v>
      </c>
      <c r="E20" s="4">
        <v>0</v>
      </c>
      <c r="F20" s="4">
        <v>0</v>
      </c>
    </row>
    <row r="21" spans="1:6" x14ac:dyDescent="0.2">
      <c r="A21" s="1"/>
      <c r="B21" s="2"/>
      <c r="C21" s="3" t="s">
        <v>0</v>
      </c>
      <c r="D21" s="4">
        <v>48</v>
      </c>
      <c r="E21" s="4">
        <v>48</v>
      </c>
      <c r="F21" s="4">
        <v>48</v>
      </c>
    </row>
    <row r="22" spans="1:6" x14ac:dyDescent="0.2">
      <c r="A22" s="1"/>
      <c r="B22" s="2"/>
      <c r="C22" s="3" t="s">
        <v>5</v>
      </c>
      <c r="D22" s="4">
        <v>0</v>
      </c>
      <c r="E22" s="4">
        <v>0</v>
      </c>
      <c r="F22" s="4">
        <v>0</v>
      </c>
    </row>
    <row r="23" spans="1:6" ht="13.5" thickBot="1" x14ac:dyDescent="0.25">
      <c r="A23" s="1"/>
      <c r="B23" s="2"/>
      <c r="C23" s="3" t="s">
        <v>6</v>
      </c>
      <c r="D23" s="4">
        <v>8</v>
      </c>
      <c r="E23" s="4">
        <v>2</v>
      </c>
      <c r="F23" s="4">
        <v>2</v>
      </c>
    </row>
    <row r="24" spans="1:6" ht="28.5" hidden="1" customHeight="1" x14ac:dyDescent="0.2">
      <c r="A24" s="11" t="s">
        <v>33</v>
      </c>
      <c r="B24" s="12" t="s">
        <v>34</v>
      </c>
      <c r="C24" s="13"/>
      <c r="D24" s="15">
        <v>0</v>
      </c>
      <c r="E24" s="15">
        <v>0</v>
      </c>
      <c r="F24" s="15">
        <v>0</v>
      </c>
    </row>
    <row r="25" spans="1:6" ht="53.25" customHeight="1" x14ac:dyDescent="0.2">
      <c r="A25" s="11" t="s">
        <v>128</v>
      </c>
      <c r="B25" s="12" t="s">
        <v>35</v>
      </c>
      <c r="C25" s="13"/>
      <c r="D25" s="14">
        <f>SUM(D26:D29)</f>
        <v>111.5</v>
      </c>
      <c r="E25" s="14">
        <f>SUM(E26:E29)</f>
        <v>126</v>
      </c>
      <c r="F25" s="14">
        <f>SUM(F26:F29)</f>
        <v>129</v>
      </c>
    </row>
    <row r="26" spans="1:6" x14ac:dyDescent="0.2">
      <c r="A26" s="1"/>
      <c r="B26" s="2"/>
      <c r="C26" s="3" t="s">
        <v>0</v>
      </c>
      <c r="D26" s="4">
        <v>15</v>
      </c>
      <c r="E26" s="4">
        <v>15</v>
      </c>
      <c r="F26" s="4">
        <v>15</v>
      </c>
    </row>
    <row r="27" spans="1:6" x14ac:dyDescent="0.2">
      <c r="A27" s="1"/>
      <c r="B27" s="2"/>
      <c r="C27" s="3" t="s">
        <v>1</v>
      </c>
      <c r="D27" s="4">
        <v>0</v>
      </c>
      <c r="E27" s="4">
        <v>0</v>
      </c>
      <c r="F27" s="4">
        <v>0</v>
      </c>
    </row>
    <row r="28" spans="1:6" x14ac:dyDescent="0.2">
      <c r="A28" s="1"/>
      <c r="B28" s="2"/>
      <c r="C28" s="3" t="s">
        <v>4</v>
      </c>
      <c r="D28" s="4">
        <v>0</v>
      </c>
      <c r="E28" s="4">
        <v>0</v>
      </c>
      <c r="F28" s="4">
        <v>0</v>
      </c>
    </row>
    <row r="29" spans="1:6" ht="13.5" thickBot="1" x14ac:dyDescent="0.25">
      <c r="A29" s="1"/>
      <c r="B29" s="2"/>
      <c r="C29" s="3" t="s">
        <v>5</v>
      </c>
      <c r="D29" s="4">
        <v>96.5</v>
      </c>
      <c r="E29" s="4">
        <v>111</v>
      </c>
      <c r="F29" s="4">
        <v>114</v>
      </c>
    </row>
    <row r="30" spans="1:6" ht="39" hidden="1" thickBot="1" x14ac:dyDescent="0.25">
      <c r="A30" s="11" t="s">
        <v>36</v>
      </c>
      <c r="B30" s="12" t="s">
        <v>37</v>
      </c>
      <c r="C30" s="13"/>
      <c r="D30" s="15">
        <v>0</v>
      </c>
      <c r="E30" s="15">
        <v>0</v>
      </c>
      <c r="F30" s="15">
        <v>0</v>
      </c>
    </row>
    <row r="31" spans="1:6" ht="32.25" customHeight="1" x14ac:dyDescent="0.2">
      <c r="A31" s="11" t="s">
        <v>129</v>
      </c>
      <c r="B31" s="12" t="s">
        <v>38</v>
      </c>
      <c r="C31" s="13"/>
      <c r="D31" s="14">
        <f>SUM(D32:D34)</f>
        <v>81.900000000000006</v>
      </c>
      <c r="E31" s="14">
        <f>SUM(E32:E34)</f>
        <v>0</v>
      </c>
      <c r="F31" s="14">
        <f>SUM(F32:F34)</f>
        <v>0</v>
      </c>
    </row>
    <row r="32" spans="1:6" x14ac:dyDescent="0.2">
      <c r="A32" s="1"/>
      <c r="B32" s="2"/>
      <c r="C32" s="3" t="s">
        <v>0</v>
      </c>
      <c r="D32" s="4">
        <v>43.2</v>
      </c>
      <c r="E32" s="4">
        <v>0</v>
      </c>
      <c r="F32" s="4">
        <v>0</v>
      </c>
    </row>
    <row r="33" spans="1:6" x14ac:dyDescent="0.2">
      <c r="A33" s="1"/>
      <c r="B33" s="2"/>
      <c r="C33" s="3" t="s">
        <v>8</v>
      </c>
      <c r="D33" s="4">
        <v>5.9</v>
      </c>
      <c r="E33" s="4">
        <v>0</v>
      </c>
      <c r="F33" s="4">
        <v>0</v>
      </c>
    </row>
    <row r="34" spans="1:6" ht="13.5" thickBot="1" x14ac:dyDescent="0.25">
      <c r="A34" s="1"/>
      <c r="B34" s="2"/>
      <c r="C34" s="3" t="s">
        <v>7</v>
      </c>
      <c r="D34" s="4">
        <v>32.799999999999997</v>
      </c>
      <c r="E34" s="4">
        <v>0</v>
      </c>
      <c r="F34" s="4">
        <v>0</v>
      </c>
    </row>
    <row r="35" spans="1:6" ht="42" customHeight="1" thickBot="1" x14ac:dyDescent="0.25">
      <c r="A35" s="11" t="s">
        <v>130</v>
      </c>
      <c r="B35" s="12" t="s">
        <v>39</v>
      </c>
      <c r="C35" s="13" t="s">
        <v>0</v>
      </c>
      <c r="D35" s="15">
        <v>40.799999999999997</v>
      </c>
      <c r="E35" s="15">
        <v>60.8</v>
      </c>
      <c r="F35" s="15">
        <v>60.8</v>
      </c>
    </row>
    <row r="36" spans="1:6" ht="45" customHeight="1" x14ac:dyDescent="0.2">
      <c r="A36" s="11" t="s">
        <v>131</v>
      </c>
      <c r="B36" s="12" t="s">
        <v>40</v>
      </c>
      <c r="C36" s="13"/>
      <c r="D36" s="14">
        <f>SUM(D37:D38)</f>
        <v>311.3</v>
      </c>
      <c r="E36" s="14">
        <f>SUM(E37:E38)</f>
        <v>938.7</v>
      </c>
      <c r="F36" s="14">
        <f>SUM(F37:F38)</f>
        <v>920.1</v>
      </c>
    </row>
    <row r="37" spans="1:6" x14ac:dyDescent="0.2">
      <c r="A37" s="1"/>
      <c r="B37" s="2"/>
      <c r="C37" s="3" t="s">
        <v>0</v>
      </c>
      <c r="D37" s="4">
        <v>311.3</v>
      </c>
      <c r="E37" s="4">
        <v>938.7</v>
      </c>
      <c r="F37" s="4">
        <v>920.1</v>
      </c>
    </row>
    <row r="38" spans="1:6" ht="13.5" thickBot="1" x14ac:dyDescent="0.25">
      <c r="A38" s="1"/>
      <c r="B38" s="2"/>
      <c r="C38" s="3" t="s">
        <v>4</v>
      </c>
      <c r="D38" s="4">
        <v>0</v>
      </c>
      <c r="E38" s="4">
        <v>0</v>
      </c>
      <c r="F38" s="4">
        <v>0</v>
      </c>
    </row>
    <row r="39" spans="1:6" ht="39" hidden="1" thickBot="1" x14ac:dyDescent="0.25">
      <c r="A39" s="11" t="s">
        <v>41</v>
      </c>
      <c r="B39" s="12" t="s">
        <v>42</v>
      </c>
      <c r="C39" s="13"/>
      <c r="D39" s="14">
        <f>SUM(D40:D41)</f>
        <v>0</v>
      </c>
      <c r="E39" s="14">
        <f>SUM(E40:E41)</f>
        <v>0</v>
      </c>
      <c r="F39" s="14">
        <f>SUM(F40:F41)</f>
        <v>0</v>
      </c>
    </row>
    <row r="40" spans="1:6" ht="13.5" hidden="1" thickBot="1" x14ac:dyDescent="0.25">
      <c r="A40" s="1"/>
      <c r="B40" s="2"/>
      <c r="C40" s="3" t="s">
        <v>4</v>
      </c>
      <c r="D40" s="4">
        <v>0</v>
      </c>
      <c r="E40" s="4">
        <v>0</v>
      </c>
      <c r="F40" s="4">
        <v>0</v>
      </c>
    </row>
    <row r="41" spans="1:6" ht="13.5" hidden="1" thickBot="1" x14ac:dyDescent="0.25">
      <c r="A41" s="1"/>
      <c r="B41" s="2"/>
      <c r="C41" s="3" t="s">
        <v>0</v>
      </c>
      <c r="D41" s="4">
        <v>0</v>
      </c>
      <c r="E41" s="4">
        <v>0</v>
      </c>
      <c r="F41" s="4">
        <v>0</v>
      </c>
    </row>
    <row r="42" spans="1:6" ht="26.25" hidden="1" thickBot="1" x14ac:dyDescent="0.25">
      <c r="A42" s="11" t="s">
        <v>43</v>
      </c>
      <c r="B42" s="12" t="s">
        <v>44</v>
      </c>
      <c r="C42" s="13"/>
      <c r="D42" s="14">
        <f>SUM(D43:D45)</f>
        <v>0</v>
      </c>
      <c r="E42" s="14">
        <f>SUM(E43:E45)</f>
        <v>0</v>
      </c>
      <c r="F42" s="14">
        <f>SUM(F43:F45)</f>
        <v>0</v>
      </c>
    </row>
    <row r="43" spans="1:6" ht="13.5" hidden="1" thickBot="1" x14ac:dyDescent="0.25">
      <c r="A43" s="1"/>
      <c r="B43" s="2"/>
      <c r="C43" s="3" t="s">
        <v>4</v>
      </c>
      <c r="D43" s="4">
        <v>0</v>
      </c>
      <c r="E43" s="4">
        <v>0</v>
      </c>
      <c r="F43" s="4">
        <v>0</v>
      </c>
    </row>
    <row r="44" spans="1:6" ht="13.5" hidden="1" thickBot="1" x14ac:dyDescent="0.25">
      <c r="A44" s="1"/>
      <c r="B44" s="2"/>
      <c r="C44" s="3" t="s">
        <v>1</v>
      </c>
      <c r="D44" s="4">
        <v>0</v>
      </c>
      <c r="E44" s="4">
        <v>0</v>
      </c>
      <c r="F44" s="4">
        <v>0</v>
      </c>
    </row>
    <row r="45" spans="1:6" ht="13.5" hidden="1" thickBot="1" x14ac:dyDescent="0.25">
      <c r="A45" s="1"/>
      <c r="B45" s="2"/>
      <c r="C45" s="3" t="s">
        <v>2</v>
      </c>
      <c r="D45" s="4">
        <v>0</v>
      </c>
      <c r="E45" s="4">
        <v>0</v>
      </c>
      <c r="F45" s="4">
        <v>0</v>
      </c>
    </row>
    <row r="46" spans="1:6" ht="28.5" customHeight="1" x14ac:dyDescent="0.2">
      <c r="A46" s="11" t="s">
        <v>132</v>
      </c>
      <c r="B46" s="12" t="s">
        <v>45</v>
      </c>
      <c r="C46" s="13"/>
      <c r="D46" s="14">
        <f>SUM(D47:D48)</f>
        <v>3.2</v>
      </c>
      <c r="E46" s="14">
        <f>SUM(E47:E48)</f>
        <v>3.2</v>
      </c>
      <c r="F46" s="14">
        <f>SUM(F47:F48)</f>
        <v>3.3</v>
      </c>
    </row>
    <row r="47" spans="1:6" x14ac:dyDescent="0.2">
      <c r="A47" s="1"/>
      <c r="B47" s="2"/>
      <c r="C47" s="3" t="s">
        <v>1</v>
      </c>
      <c r="D47" s="4">
        <v>0</v>
      </c>
      <c r="E47" s="4">
        <v>0</v>
      </c>
      <c r="F47" s="4">
        <v>0</v>
      </c>
    </row>
    <row r="48" spans="1:6" ht="13.5" thickBot="1" x14ac:dyDescent="0.25">
      <c r="A48" s="1"/>
      <c r="B48" s="2"/>
      <c r="C48" s="3" t="s">
        <v>5</v>
      </c>
      <c r="D48" s="4">
        <v>3.2</v>
      </c>
      <c r="E48" s="4">
        <v>3.2</v>
      </c>
      <c r="F48" s="4">
        <v>3.3</v>
      </c>
    </row>
    <row r="49" spans="1:6" ht="30" customHeight="1" x14ac:dyDescent="0.2">
      <c r="A49" s="11" t="s">
        <v>122</v>
      </c>
      <c r="B49" s="12" t="s">
        <v>46</v>
      </c>
      <c r="C49" s="13"/>
      <c r="D49" s="14">
        <f>SUM(D50:D51)</f>
        <v>141.4</v>
      </c>
      <c r="E49" s="14">
        <f>SUM(E50:E51)</f>
        <v>166.6</v>
      </c>
      <c r="F49" s="14">
        <f>SUM(F50:F51)</f>
        <v>166.6</v>
      </c>
    </row>
    <row r="50" spans="1:6" x14ac:dyDescent="0.2">
      <c r="A50" s="1"/>
      <c r="B50" s="2"/>
      <c r="C50" s="3" t="s">
        <v>0</v>
      </c>
      <c r="D50" s="4">
        <v>0</v>
      </c>
      <c r="E50" s="4">
        <v>25</v>
      </c>
      <c r="F50" s="4">
        <v>25</v>
      </c>
    </row>
    <row r="51" spans="1:6" ht="13.5" thickBot="1" x14ac:dyDescent="0.25">
      <c r="A51" s="1"/>
      <c r="B51" s="2"/>
      <c r="C51" s="3" t="s">
        <v>4</v>
      </c>
      <c r="D51" s="4">
        <v>141.4</v>
      </c>
      <c r="E51" s="4">
        <v>141.6</v>
      </c>
      <c r="F51" s="4">
        <v>141.6</v>
      </c>
    </row>
    <row r="52" spans="1:6" ht="39" customHeight="1" thickBot="1" x14ac:dyDescent="0.25">
      <c r="A52" s="7" t="s">
        <v>133</v>
      </c>
      <c r="B52" s="8" t="s">
        <v>47</v>
      </c>
      <c r="C52" s="9"/>
      <c r="D52" s="10">
        <f>D53+D57+D61+D62+D66</f>
        <v>1995</v>
      </c>
      <c r="E52" s="10">
        <f>E53+E57+E61+E62+E66</f>
        <v>2040.3</v>
      </c>
      <c r="F52" s="10">
        <f>F53+F57+F61+F62+F66</f>
        <v>2040.3</v>
      </c>
    </row>
    <row r="53" spans="1:6" ht="52.5" customHeight="1" x14ac:dyDescent="0.2">
      <c r="A53" s="11" t="s">
        <v>134</v>
      </c>
      <c r="B53" s="12" t="s">
        <v>118</v>
      </c>
      <c r="C53" s="13"/>
      <c r="D53" s="14">
        <f>SUM(D54:D56)</f>
        <v>199.8</v>
      </c>
      <c r="E53" s="14">
        <f>SUM(E54:E56)</f>
        <v>201.5</v>
      </c>
      <c r="F53" s="14">
        <f>SUM(F54:F56)</f>
        <v>201.5</v>
      </c>
    </row>
    <row r="54" spans="1:6" x14ac:dyDescent="0.2">
      <c r="A54" s="1"/>
      <c r="B54" s="2"/>
      <c r="C54" s="3" t="s">
        <v>1</v>
      </c>
      <c r="D54" s="4">
        <v>0</v>
      </c>
      <c r="E54" s="4">
        <v>0</v>
      </c>
      <c r="F54" s="4">
        <v>0</v>
      </c>
    </row>
    <row r="55" spans="1:6" x14ac:dyDescent="0.2">
      <c r="A55" s="1"/>
      <c r="B55" s="2"/>
      <c r="C55" s="3" t="s">
        <v>0</v>
      </c>
      <c r="D55" s="4">
        <v>63.3</v>
      </c>
      <c r="E55" s="4">
        <v>65</v>
      </c>
      <c r="F55" s="4">
        <v>65</v>
      </c>
    </row>
    <row r="56" spans="1:6" ht="13.5" thickBot="1" x14ac:dyDescent="0.25">
      <c r="A56" s="1"/>
      <c r="B56" s="2"/>
      <c r="C56" s="3" t="s">
        <v>5</v>
      </c>
      <c r="D56" s="4">
        <v>136.5</v>
      </c>
      <c r="E56" s="4">
        <v>136.5</v>
      </c>
      <c r="F56" s="4">
        <v>136.5</v>
      </c>
    </row>
    <row r="57" spans="1:6" ht="30.75" customHeight="1" x14ac:dyDescent="0.2">
      <c r="A57" s="11" t="s">
        <v>135</v>
      </c>
      <c r="B57" s="12" t="s">
        <v>48</v>
      </c>
      <c r="C57" s="13"/>
      <c r="D57" s="14">
        <f>SUM(D58:D60)</f>
        <v>170.8</v>
      </c>
      <c r="E57" s="14">
        <f>SUM(E58:E60)</f>
        <v>190.8</v>
      </c>
      <c r="F57" s="14">
        <f>SUM(F58:F60)</f>
        <v>190.8</v>
      </c>
    </row>
    <row r="58" spans="1:6" x14ac:dyDescent="0.2">
      <c r="A58" s="1"/>
      <c r="B58" s="2"/>
      <c r="C58" s="3" t="s">
        <v>1</v>
      </c>
      <c r="D58" s="4">
        <v>0</v>
      </c>
      <c r="E58" s="4">
        <v>0</v>
      </c>
      <c r="F58" s="4">
        <v>0</v>
      </c>
    </row>
    <row r="59" spans="1:6" x14ac:dyDescent="0.2">
      <c r="A59" s="1"/>
      <c r="B59" s="2"/>
      <c r="C59" s="3" t="s">
        <v>0</v>
      </c>
      <c r="D59" s="4">
        <v>50</v>
      </c>
      <c r="E59" s="4">
        <v>70</v>
      </c>
      <c r="F59" s="4">
        <v>70</v>
      </c>
    </row>
    <row r="60" spans="1:6" ht="13.5" thickBot="1" x14ac:dyDescent="0.25">
      <c r="A60" s="1"/>
      <c r="B60" s="2"/>
      <c r="C60" s="3" t="s">
        <v>5</v>
      </c>
      <c r="D60" s="4">
        <v>120.8</v>
      </c>
      <c r="E60" s="4">
        <v>120.8</v>
      </c>
      <c r="F60" s="4">
        <v>120.8</v>
      </c>
    </row>
    <row r="61" spans="1:6" ht="13.5" hidden="1" thickBot="1" x14ac:dyDescent="0.25">
      <c r="A61" s="11" t="s">
        <v>49</v>
      </c>
      <c r="B61" s="12" t="s">
        <v>50</v>
      </c>
      <c r="C61" s="13"/>
      <c r="D61" s="15">
        <v>0</v>
      </c>
      <c r="E61" s="15">
        <v>0</v>
      </c>
      <c r="F61" s="15">
        <v>0</v>
      </c>
    </row>
    <row r="62" spans="1:6" ht="29.25" customHeight="1" x14ac:dyDescent="0.2">
      <c r="A62" s="11" t="s">
        <v>136</v>
      </c>
      <c r="B62" s="12" t="s">
        <v>51</v>
      </c>
      <c r="C62" s="13"/>
      <c r="D62" s="14">
        <f>SUM(D63:D65)</f>
        <v>1548</v>
      </c>
      <c r="E62" s="14">
        <f>SUM(E63:E65)</f>
        <v>1548</v>
      </c>
      <c r="F62" s="14">
        <f>SUM(F63:F65)</f>
        <v>1548</v>
      </c>
    </row>
    <row r="63" spans="1:6" x14ac:dyDescent="0.2">
      <c r="A63" s="1"/>
      <c r="B63" s="2"/>
      <c r="C63" s="3" t="s">
        <v>1</v>
      </c>
      <c r="D63" s="4">
        <v>0</v>
      </c>
      <c r="E63" s="4">
        <v>0</v>
      </c>
      <c r="F63" s="4">
        <v>0</v>
      </c>
    </row>
    <row r="64" spans="1:6" x14ac:dyDescent="0.2">
      <c r="A64" s="1"/>
      <c r="B64" s="2"/>
      <c r="C64" s="3" t="s">
        <v>0</v>
      </c>
      <c r="D64" s="4">
        <v>475</v>
      </c>
      <c r="E64" s="4">
        <v>475</v>
      </c>
      <c r="F64" s="4">
        <v>475</v>
      </c>
    </row>
    <row r="65" spans="1:6" ht="13.5" thickBot="1" x14ac:dyDescent="0.25">
      <c r="A65" s="1"/>
      <c r="B65" s="2"/>
      <c r="C65" s="3" t="s">
        <v>5</v>
      </c>
      <c r="D65" s="4">
        <v>1073</v>
      </c>
      <c r="E65" s="4">
        <v>1073</v>
      </c>
      <c r="F65" s="4">
        <v>1073</v>
      </c>
    </row>
    <row r="66" spans="1:6" ht="28.5" customHeight="1" thickBot="1" x14ac:dyDescent="0.25">
      <c r="A66" s="11" t="s">
        <v>137</v>
      </c>
      <c r="B66" s="12" t="s">
        <v>52</v>
      </c>
      <c r="C66" s="13" t="s">
        <v>0</v>
      </c>
      <c r="D66" s="15">
        <v>76.400000000000006</v>
      </c>
      <c r="E66" s="15">
        <v>100</v>
      </c>
      <c r="F66" s="15">
        <v>100</v>
      </c>
    </row>
    <row r="67" spans="1:6" ht="15" customHeight="1" thickBot="1" x14ac:dyDescent="0.25">
      <c r="A67" s="7" t="s">
        <v>138</v>
      </c>
      <c r="B67" s="8" t="s">
        <v>53</v>
      </c>
      <c r="C67" s="9"/>
      <c r="D67" s="10">
        <f>D68+D71+D72+D75+D78+D83+D86+D89+D92+D93+D97+D98+D103+D106+D112+D115+D123</f>
        <v>25978.2</v>
      </c>
      <c r="E67" s="10">
        <f>E68+E71+E72+E75+E78+E83+E86+E89+E92+E93+E97+E98+E103+E106+E112+E115+E123</f>
        <v>26987.300000000003</v>
      </c>
      <c r="F67" s="10">
        <f>F68+F71+F72+F75+F78+F83+F86+F89+F92+F93+F97+F98+F103+F106+F112+F115+F123</f>
        <v>26996.600000000002</v>
      </c>
    </row>
    <row r="68" spans="1:6" ht="30.75" customHeight="1" x14ac:dyDescent="0.2">
      <c r="A68" s="11" t="s">
        <v>125</v>
      </c>
      <c r="B68" s="12" t="s">
        <v>54</v>
      </c>
      <c r="C68" s="13"/>
      <c r="D68" s="14">
        <f>SUM(D69:D70)</f>
        <v>2350</v>
      </c>
      <c r="E68" s="14">
        <f>SUM(E69:E70)</f>
        <v>2570</v>
      </c>
      <c r="F68" s="14">
        <f>SUM(F69:F70)</f>
        <v>2570</v>
      </c>
    </row>
    <row r="69" spans="1:6" x14ac:dyDescent="0.2">
      <c r="A69" s="1"/>
      <c r="B69" s="2"/>
      <c r="C69" s="3" t="s">
        <v>0</v>
      </c>
      <c r="D69" s="4">
        <v>2350</v>
      </c>
      <c r="E69" s="4">
        <v>2570</v>
      </c>
      <c r="F69" s="4">
        <v>2570</v>
      </c>
    </row>
    <row r="70" spans="1:6" ht="13.5" thickBot="1" x14ac:dyDescent="0.25">
      <c r="A70" s="1"/>
      <c r="B70" s="2"/>
      <c r="C70" s="3" t="s">
        <v>4</v>
      </c>
      <c r="D70" s="4">
        <v>0</v>
      </c>
      <c r="E70" s="4">
        <v>0</v>
      </c>
      <c r="F70" s="4">
        <v>0</v>
      </c>
    </row>
    <row r="71" spans="1:6" ht="39.75" customHeight="1" thickBot="1" x14ac:dyDescent="0.25">
      <c r="A71" s="11" t="s">
        <v>139</v>
      </c>
      <c r="B71" s="12" t="s">
        <v>55</v>
      </c>
      <c r="C71" s="13" t="s">
        <v>0</v>
      </c>
      <c r="D71" s="15">
        <v>80</v>
      </c>
      <c r="E71" s="15">
        <v>94</v>
      </c>
      <c r="F71" s="15">
        <v>94</v>
      </c>
    </row>
    <row r="72" spans="1:6" ht="40.5" customHeight="1" x14ac:dyDescent="0.2">
      <c r="A72" s="11" t="s">
        <v>140</v>
      </c>
      <c r="B72" s="12" t="s">
        <v>56</v>
      </c>
      <c r="C72" s="13"/>
      <c r="D72" s="14">
        <f>SUM(D73:D74)</f>
        <v>1502.8</v>
      </c>
      <c r="E72" s="14">
        <f>SUM(E73:E74)</f>
        <v>1800</v>
      </c>
      <c r="F72" s="14">
        <f>SUM(F73:F74)</f>
        <v>1800</v>
      </c>
    </row>
    <row r="73" spans="1:6" x14ac:dyDescent="0.2">
      <c r="A73" s="1"/>
      <c r="B73" s="2"/>
      <c r="C73" s="3" t="s">
        <v>0</v>
      </c>
      <c r="D73" s="4">
        <v>1502.8</v>
      </c>
      <c r="E73" s="4">
        <v>1800</v>
      </c>
      <c r="F73" s="4">
        <v>1800</v>
      </c>
    </row>
    <row r="74" spans="1:6" ht="13.5" thickBot="1" x14ac:dyDescent="0.25">
      <c r="A74" s="1"/>
      <c r="B74" s="2"/>
      <c r="C74" s="3" t="s">
        <v>4</v>
      </c>
      <c r="D74" s="4">
        <v>0</v>
      </c>
      <c r="E74" s="4">
        <v>0</v>
      </c>
      <c r="F74" s="4">
        <v>0</v>
      </c>
    </row>
    <row r="75" spans="1:6" ht="27.75" customHeight="1" x14ac:dyDescent="0.2">
      <c r="A75" s="11" t="s">
        <v>141</v>
      </c>
      <c r="B75" s="12" t="s">
        <v>57</v>
      </c>
      <c r="C75" s="13"/>
      <c r="D75" s="14">
        <f>SUM(D76:D77)</f>
        <v>398.3</v>
      </c>
      <c r="E75" s="14">
        <f>SUM(E76:E77)</f>
        <v>398.3</v>
      </c>
      <c r="F75" s="14">
        <f>SUM(F76:F77)</f>
        <v>398.3</v>
      </c>
    </row>
    <row r="76" spans="1:6" x14ac:dyDescent="0.2">
      <c r="A76" s="1"/>
      <c r="B76" s="2"/>
      <c r="C76" s="3" t="s">
        <v>1</v>
      </c>
      <c r="D76" s="4">
        <v>0</v>
      </c>
      <c r="E76" s="4">
        <v>0</v>
      </c>
      <c r="F76" s="4">
        <v>0</v>
      </c>
    </row>
    <row r="77" spans="1:6" ht="13.5" thickBot="1" x14ac:dyDescent="0.25">
      <c r="A77" s="1"/>
      <c r="B77" s="2"/>
      <c r="C77" s="3" t="s">
        <v>5</v>
      </c>
      <c r="D77" s="4">
        <v>398.3</v>
      </c>
      <c r="E77" s="4">
        <v>398.3</v>
      </c>
      <c r="F77" s="4">
        <v>398.3</v>
      </c>
    </row>
    <row r="78" spans="1:6" ht="30" customHeight="1" x14ac:dyDescent="0.2">
      <c r="A78" s="11" t="s">
        <v>142</v>
      </c>
      <c r="B78" s="12" t="s">
        <v>58</v>
      </c>
      <c r="C78" s="13"/>
      <c r="D78" s="14">
        <f>SUM(D79:D82)</f>
        <v>5232.2</v>
      </c>
      <c r="E78" s="14">
        <f>SUM(E79:E82)</f>
        <v>5232.2</v>
      </c>
      <c r="F78" s="14">
        <f>SUM(F79:F82)</f>
        <v>5232.2</v>
      </c>
    </row>
    <row r="79" spans="1:6" x14ac:dyDescent="0.2">
      <c r="A79" s="1"/>
      <c r="B79" s="2"/>
      <c r="C79" s="3" t="s">
        <v>1</v>
      </c>
      <c r="D79" s="4">
        <v>0</v>
      </c>
      <c r="E79" s="4">
        <v>0</v>
      </c>
      <c r="F79" s="4">
        <v>0</v>
      </c>
    </row>
    <row r="80" spans="1:6" x14ac:dyDescent="0.2">
      <c r="A80" s="1"/>
      <c r="B80" s="2"/>
      <c r="C80" s="3" t="s">
        <v>8</v>
      </c>
      <c r="D80" s="4">
        <v>4780.2</v>
      </c>
      <c r="E80" s="4">
        <v>4780.2</v>
      </c>
      <c r="F80" s="4">
        <v>4780.2</v>
      </c>
    </row>
    <row r="81" spans="1:6" x14ac:dyDescent="0.2">
      <c r="A81" s="1"/>
      <c r="B81" s="2"/>
      <c r="C81" s="3" t="s">
        <v>0</v>
      </c>
      <c r="D81" s="4">
        <v>450</v>
      </c>
      <c r="E81" s="4">
        <v>450</v>
      </c>
      <c r="F81" s="4">
        <v>450</v>
      </c>
    </row>
    <row r="82" spans="1:6" ht="13.5" thickBot="1" x14ac:dyDescent="0.25">
      <c r="A82" s="1"/>
      <c r="B82" s="2"/>
      <c r="C82" s="3" t="s">
        <v>5</v>
      </c>
      <c r="D82" s="4">
        <v>2</v>
      </c>
      <c r="E82" s="4">
        <v>2</v>
      </c>
      <c r="F82" s="4">
        <v>2</v>
      </c>
    </row>
    <row r="83" spans="1:6" ht="27" customHeight="1" x14ac:dyDescent="0.2">
      <c r="A83" s="11" t="s">
        <v>143</v>
      </c>
      <c r="B83" s="12" t="s">
        <v>59</v>
      </c>
      <c r="C83" s="13"/>
      <c r="D83" s="14">
        <f>SUM(D84:D85)</f>
        <v>11264</v>
      </c>
      <c r="E83" s="14">
        <f>SUM(E84:E85)</f>
        <v>11284</v>
      </c>
      <c r="F83" s="14">
        <f>SUM(F84:F85)</f>
        <v>11284</v>
      </c>
    </row>
    <row r="84" spans="1:6" x14ac:dyDescent="0.2">
      <c r="A84" s="1"/>
      <c r="B84" s="2"/>
      <c r="C84" s="3" t="s">
        <v>8</v>
      </c>
      <c r="D84" s="4">
        <v>11184</v>
      </c>
      <c r="E84" s="4">
        <v>11184</v>
      </c>
      <c r="F84" s="4">
        <v>11184</v>
      </c>
    </row>
    <row r="85" spans="1:6" ht="13.5" thickBot="1" x14ac:dyDescent="0.25">
      <c r="A85" s="1"/>
      <c r="B85" s="2"/>
      <c r="C85" s="3" t="s">
        <v>0</v>
      </c>
      <c r="D85" s="4">
        <v>80</v>
      </c>
      <c r="E85" s="4">
        <v>100</v>
      </c>
      <c r="F85" s="4">
        <v>100</v>
      </c>
    </row>
    <row r="86" spans="1:6" ht="30.75" customHeight="1" x14ac:dyDescent="0.2">
      <c r="A86" s="11" t="s">
        <v>144</v>
      </c>
      <c r="B86" s="12" t="s">
        <v>60</v>
      </c>
      <c r="C86" s="13"/>
      <c r="D86" s="14">
        <f>SUM(D87:D88)</f>
        <v>1126.2</v>
      </c>
      <c r="E86" s="14">
        <f>SUM(E87:E88)</f>
        <v>1115.8</v>
      </c>
      <c r="F86" s="14">
        <f>SUM(F87:F88)</f>
        <v>1129.8</v>
      </c>
    </row>
    <row r="87" spans="1:6" x14ac:dyDescent="0.2">
      <c r="A87" s="1"/>
      <c r="B87" s="2"/>
      <c r="C87" s="3" t="s">
        <v>1</v>
      </c>
      <c r="D87" s="4">
        <v>0</v>
      </c>
      <c r="E87" s="4">
        <v>0</v>
      </c>
      <c r="F87" s="4">
        <v>0</v>
      </c>
    </row>
    <row r="88" spans="1:6" ht="13.5" thickBot="1" x14ac:dyDescent="0.25">
      <c r="A88" s="1"/>
      <c r="B88" s="2"/>
      <c r="C88" s="3" t="s">
        <v>5</v>
      </c>
      <c r="D88" s="4">
        <v>1126.2</v>
      </c>
      <c r="E88" s="4">
        <v>1115.8</v>
      </c>
      <c r="F88" s="4">
        <v>1129.8</v>
      </c>
    </row>
    <row r="89" spans="1:6" ht="31.5" customHeight="1" x14ac:dyDescent="0.2">
      <c r="A89" s="11" t="s">
        <v>145</v>
      </c>
      <c r="B89" s="12" t="s">
        <v>61</v>
      </c>
      <c r="C89" s="13"/>
      <c r="D89" s="14">
        <f>SUM(D90:D91)</f>
        <v>43.4</v>
      </c>
      <c r="E89" s="14">
        <f>SUM(E90:E91)</f>
        <v>43.4</v>
      </c>
      <c r="F89" s="14">
        <f>SUM(F90:F91)</f>
        <v>43.4</v>
      </c>
    </row>
    <row r="90" spans="1:6" x14ac:dyDescent="0.2">
      <c r="A90" s="1"/>
      <c r="B90" s="2"/>
      <c r="C90" s="3" t="s">
        <v>1</v>
      </c>
      <c r="D90" s="4">
        <v>0</v>
      </c>
      <c r="E90" s="4">
        <v>0</v>
      </c>
      <c r="F90" s="4">
        <v>0</v>
      </c>
    </row>
    <row r="91" spans="1:6" ht="13.5" thickBot="1" x14ac:dyDescent="0.25">
      <c r="A91" s="1"/>
      <c r="B91" s="2"/>
      <c r="C91" s="3" t="s">
        <v>5</v>
      </c>
      <c r="D91" s="4">
        <v>43.4</v>
      </c>
      <c r="E91" s="4">
        <v>43.4</v>
      </c>
      <c r="F91" s="4">
        <v>43.4</v>
      </c>
    </row>
    <row r="92" spans="1:6" ht="30" customHeight="1" thickBot="1" x14ac:dyDescent="0.25">
      <c r="A92" s="11" t="s">
        <v>146</v>
      </c>
      <c r="B92" s="12" t="s">
        <v>62</v>
      </c>
      <c r="C92" s="13" t="s">
        <v>0</v>
      </c>
      <c r="D92" s="15">
        <v>10</v>
      </c>
      <c r="E92" s="15">
        <v>15</v>
      </c>
      <c r="F92" s="15">
        <v>16</v>
      </c>
    </row>
    <row r="93" spans="1:6" ht="43.5" customHeight="1" x14ac:dyDescent="0.2">
      <c r="A93" s="11" t="s">
        <v>147</v>
      </c>
      <c r="B93" s="12" t="s">
        <v>63</v>
      </c>
      <c r="C93" s="13"/>
      <c r="D93" s="14">
        <f>SUM(D94:D96)</f>
        <v>323.89999999999998</v>
      </c>
      <c r="E93" s="14">
        <f>SUM(E94:E96)</f>
        <v>323.89999999999998</v>
      </c>
      <c r="F93" s="14">
        <f>SUM(F94:F96)</f>
        <v>328.2</v>
      </c>
    </row>
    <row r="94" spans="1:6" x14ac:dyDescent="0.2">
      <c r="A94" s="1"/>
      <c r="B94" s="2"/>
      <c r="C94" s="3" t="s">
        <v>1</v>
      </c>
      <c r="D94" s="4">
        <v>0</v>
      </c>
      <c r="E94" s="4">
        <v>0</v>
      </c>
      <c r="F94" s="4">
        <v>0</v>
      </c>
    </row>
    <row r="95" spans="1:6" x14ac:dyDescent="0.2">
      <c r="A95" s="1"/>
      <c r="B95" s="2"/>
      <c r="C95" s="3" t="s">
        <v>8</v>
      </c>
      <c r="D95" s="4">
        <v>236.6</v>
      </c>
      <c r="E95" s="4">
        <v>236.6</v>
      </c>
      <c r="F95" s="4">
        <v>238</v>
      </c>
    </row>
    <row r="96" spans="1:6" ht="13.5" thickBot="1" x14ac:dyDescent="0.25">
      <c r="A96" s="1"/>
      <c r="B96" s="2"/>
      <c r="C96" s="3" t="s">
        <v>5</v>
      </c>
      <c r="D96" s="4">
        <v>87.3</v>
      </c>
      <c r="E96" s="4">
        <v>87.3</v>
      </c>
      <c r="F96" s="4">
        <v>90.2</v>
      </c>
    </row>
    <row r="97" spans="1:6" ht="42" customHeight="1" thickBot="1" x14ac:dyDescent="0.25">
      <c r="A97" s="11" t="s">
        <v>148</v>
      </c>
      <c r="B97" s="12" t="s">
        <v>64</v>
      </c>
      <c r="C97" s="13" t="s">
        <v>8</v>
      </c>
      <c r="D97" s="15">
        <v>21.3</v>
      </c>
      <c r="E97" s="15">
        <v>22</v>
      </c>
      <c r="F97" s="15">
        <v>22</v>
      </c>
    </row>
    <row r="98" spans="1:6" ht="30.75" customHeight="1" x14ac:dyDescent="0.2">
      <c r="A98" s="11" t="s">
        <v>149</v>
      </c>
      <c r="B98" s="12" t="s">
        <v>65</v>
      </c>
      <c r="C98" s="13"/>
      <c r="D98" s="14">
        <f>SUM(D99:D102)</f>
        <v>176.79999999999998</v>
      </c>
      <c r="E98" s="14">
        <f>SUM(E99:E102)</f>
        <v>276.8</v>
      </c>
      <c r="F98" s="14">
        <f>SUM(F99:F102)</f>
        <v>276.8</v>
      </c>
    </row>
    <row r="99" spans="1:6" x14ac:dyDescent="0.2">
      <c r="A99" s="1"/>
      <c r="B99" s="2"/>
      <c r="C99" s="3" t="s">
        <v>0</v>
      </c>
      <c r="D99" s="4">
        <v>26</v>
      </c>
      <c r="E99" s="4">
        <v>126</v>
      </c>
      <c r="F99" s="4">
        <v>126</v>
      </c>
    </row>
    <row r="100" spans="1:6" x14ac:dyDescent="0.2">
      <c r="A100" s="1"/>
      <c r="B100" s="2"/>
      <c r="C100" s="3" t="s">
        <v>8</v>
      </c>
      <c r="D100" s="4">
        <v>0.2</v>
      </c>
      <c r="E100" s="4">
        <v>0.2</v>
      </c>
      <c r="F100" s="4">
        <v>0.2</v>
      </c>
    </row>
    <row r="101" spans="1:6" x14ac:dyDescent="0.2">
      <c r="A101" s="1"/>
      <c r="B101" s="2"/>
      <c r="C101" s="3" t="s">
        <v>4</v>
      </c>
      <c r="D101" s="4">
        <v>0</v>
      </c>
      <c r="E101" s="4">
        <v>0</v>
      </c>
      <c r="F101" s="4">
        <v>0</v>
      </c>
    </row>
    <row r="102" spans="1:6" ht="13.5" thickBot="1" x14ac:dyDescent="0.25">
      <c r="A102" s="1"/>
      <c r="B102" s="2"/>
      <c r="C102" s="3" t="s">
        <v>2</v>
      </c>
      <c r="D102" s="4">
        <v>150.6</v>
      </c>
      <c r="E102" s="4">
        <v>150.6</v>
      </c>
      <c r="F102" s="4">
        <v>150.6</v>
      </c>
    </row>
    <row r="103" spans="1:6" ht="42" customHeight="1" x14ac:dyDescent="0.2">
      <c r="A103" s="11" t="s">
        <v>150</v>
      </c>
      <c r="B103" s="12" t="s">
        <v>66</v>
      </c>
      <c r="C103" s="13"/>
      <c r="D103" s="14">
        <f>SUM(D104:D105)</f>
        <v>16</v>
      </c>
      <c r="E103" s="14">
        <f>SUM(E104:E105)</f>
        <v>16</v>
      </c>
      <c r="F103" s="14">
        <f>SUM(F104:F105)</f>
        <v>16</v>
      </c>
    </row>
    <row r="104" spans="1:6" x14ac:dyDescent="0.2">
      <c r="A104" s="1"/>
      <c r="B104" s="2"/>
      <c r="C104" s="3" t="s">
        <v>1</v>
      </c>
      <c r="D104" s="4">
        <v>0</v>
      </c>
      <c r="E104" s="4">
        <v>0</v>
      </c>
      <c r="F104" s="4">
        <v>0</v>
      </c>
    </row>
    <row r="105" spans="1:6" ht="13.5" thickBot="1" x14ac:dyDescent="0.25">
      <c r="A105" s="1"/>
      <c r="B105" s="2"/>
      <c r="C105" s="3" t="s">
        <v>5</v>
      </c>
      <c r="D105" s="4">
        <v>16</v>
      </c>
      <c r="E105" s="4">
        <v>16</v>
      </c>
      <c r="F105" s="4">
        <v>16</v>
      </c>
    </row>
    <row r="106" spans="1:6" ht="92.25" customHeight="1" x14ac:dyDescent="0.2">
      <c r="A106" s="11" t="s">
        <v>151</v>
      </c>
      <c r="B106" s="12" t="s">
        <v>67</v>
      </c>
      <c r="C106" s="13"/>
      <c r="D106" s="14">
        <f>SUM(D107:D111)</f>
        <v>2053.6</v>
      </c>
      <c r="E106" s="14">
        <f>SUM(E107:E111)</f>
        <v>2260</v>
      </c>
      <c r="F106" s="14">
        <f>SUM(F107:F111)</f>
        <v>2260</v>
      </c>
    </row>
    <row r="107" spans="1:6" x14ac:dyDescent="0.2">
      <c r="A107" s="1"/>
      <c r="B107" s="2"/>
      <c r="C107" s="3" t="s">
        <v>1</v>
      </c>
      <c r="D107" s="4">
        <v>0</v>
      </c>
      <c r="E107" s="4">
        <v>0</v>
      </c>
      <c r="F107" s="4">
        <v>0</v>
      </c>
    </row>
    <row r="108" spans="1:6" x14ac:dyDescent="0.2">
      <c r="A108" s="1"/>
      <c r="B108" s="2"/>
      <c r="C108" s="3" t="s">
        <v>3</v>
      </c>
      <c r="D108" s="4">
        <v>228.5</v>
      </c>
      <c r="E108" s="4">
        <v>230</v>
      </c>
      <c r="F108" s="4">
        <v>230</v>
      </c>
    </row>
    <row r="109" spans="1:6" x14ac:dyDescent="0.2">
      <c r="A109" s="1"/>
      <c r="B109" s="2"/>
      <c r="C109" s="3" t="s">
        <v>0</v>
      </c>
      <c r="D109" s="4">
        <v>661.8</v>
      </c>
      <c r="E109" s="4">
        <v>800</v>
      </c>
      <c r="F109" s="4">
        <v>800</v>
      </c>
    </row>
    <row r="110" spans="1:6" x14ac:dyDescent="0.2">
      <c r="A110" s="1"/>
      <c r="B110" s="2"/>
      <c r="C110" s="3" t="s">
        <v>4</v>
      </c>
      <c r="D110" s="4">
        <v>0</v>
      </c>
      <c r="E110" s="4">
        <v>0</v>
      </c>
      <c r="F110" s="4">
        <v>0</v>
      </c>
    </row>
    <row r="111" spans="1:6" ht="13.5" thickBot="1" x14ac:dyDescent="0.25">
      <c r="A111" s="1"/>
      <c r="B111" s="2"/>
      <c r="C111" s="3" t="s">
        <v>5</v>
      </c>
      <c r="D111" s="4">
        <v>1163.3</v>
      </c>
      <c r="E111" s="4">
        <v>1230</v>
      </c>
      <c r="F111" s="4">
        <v>1230</v>
      </c>
    </row>
    <row r="112" spans="1:6" ht="29.25" customHeight="1" x14ac:dyDescent="0.2">
      <c r="A112" s="11" t="s">
        <v>152</v>
      </c>
      <c r="B112" s="12" t="s">
        <v>68</v>
      </c>
      <c r="C112" s="13"/>
      <c r="D112" s="14">
        <f>SUM(D113:D114)</f>
        <v>147.4</v>
      </c>
      <c r="E112" s="14">
        <f>SUM(E113:E114)</f>
        <v>150</v>
      </c>
      <c r="F112" s="14">
        <f>SUM(F113:F114)</f>
        <v>150</v>
      </c>
    </row>
    <row r="113" spans="1:6" x14ac:dyDescent="0.2">
      <c r="A113" s="1"/>
      <c r="B113" s="2"/>
      <c r="C113" s="3" t="s">
        <v>1</v>
      </c>
      <c r="D113" s="4">
        <v>0</v>
      </c>
      <c r="E113" s="4">
        <v>0</v>
      </c>
      <c r="F113" s="4">
        <v>0</v>
      </c>
    </row>
    <row r="114" spans="1:6" ht="13.5" thickBot="1" x14ac:dyDescent="0.25">
      <c r="A114" s="1"/>
      <c r="B114" s="2"/>
      <c r="C114" s="3" t="s">
        <v>5</v>
      </c>
      <c r="D114" s="4">
        <v>147.4</v>
      </c>
      <c r="E114" s="4">
        <v>150</v>
      </c>
      <c r="F114" s="4">
        <v>150</v>
      </c>
    </row>
    <row r="115" spans="1:6" ht="92.25" customHeight="1" x14ac:dyDescent="0.2">
      <c r="A115" s="11" t="s">
        <v>153</v>
      </c>
      <c r="B115" s="12" t="s">
        <v>69</v>
      </c>
      <c r="C115" s="13"/>
      <c r="D115" s="14">
        <f>SUM(D116:D122)</f>
        <v>1201</v>
      </c>
      <c r="E115" s="14">
        <f>SUM(E116:E122)</f>
        <v>1345.9</v>
      </c>
      <c r="F115" s="14">
        <f>SUM(F116:F122)</f>
        <v>1335.9</v>
      </c>
    </row>
    <row r="116" spans="1:6" x14ac:dyDescent="0.2">
      <c r="A116" s="1"/>
      <c r="B116" s="2"/>
      <c r="C116" s="3" t="s">
        <v>8</v>
      </c>
      <c r="D116" s="4">
        <v>8.1999999999999993</v>
      </c>
      <c r="E116" s="4">
        <v>8.1999999999999993</v>
      </c>
      <c r="F116" s="4">
        <v>8.1999999999999993</v>
      </c>
    </row>
    <row r="117" spans="1:6" x14ac:dyDescent="0.2">
      <c r="A117" s="1"/>
      <c r="B117" s="2"/>
      <c r="C117" s="3" t="s">
        <v>7</v>
      </c>
      <c r="D117" s="4">
        <v>31.5</v>
      </c>
      <c r="E117" s="4">
        <v>31.5</v>
      </c>
      <c r="F117" s="4">
        <v>31.5</v>
      </c>
    </row>
    <row r="118" spans="1:6" x14ac:dyDescent="0.2">
      <c r="A118" s="1"/>
      <c r="B118" s="2"/>
      <c r="C118" s="3" t="s">
        <v>1</v>
      </c>
      <c r="D118" s="4">
        <v>0</v>
      </c>
      <c r="E118" s="4">
        <v>0</v>
      </c>
      <c r="F118" s="4">
        <v>0</v>
      </c>
    </row>
    <row r="119" spans="1:6" x14ac:dyDescent="0.2">
      <c r="A119" s="1"/>
      <c r="B119" s="2"/>
      <c r="C119" s="3" t="s">
        <v>3</v>
      </c>
      <c r="D119" s="4">
        <v>157.69999999999999</v>
      </c>
      <c r="E119" s="4">
        <v>121</v>
      </c>
      <c r="F119" s="4">
        <v>121</v>
      </c>
    </row>
    <row r="120" spans="1:6" x14ac:dyDescent="0.2">
      <c r="A120" s="1"/>
      <c r="B120" s="2"/>
      <c r="C120" s="3" t="s">
        <v>0</v>
      </c>
      <c r="D120" s="4">
        <v>986.7</v>
      </c>
      <c r="E120" s="4">
        <v>1168.3</v>
      </c>
      <c r="F120" s="4">
        <v>1175.2</v>
      </c>
    </row>
    <row r="121" spans="1:6" x14ac:dyDescent="0.2">
      <c r="A121" s="1"/>
      <c r="B121" s="2"/>
      <c r="C121" s="3" t="s">
        <v>4</v>
      </c>
      <c r="D121" s="4">
        <v>0</v>
      </c>
      <c r="E121" s="4">
        <v>0</v>
      </c>
      <c r="F121" s="4">
        <v>0</v>
      </c>
    </row>
    <row r="122" spans="1:6" ht="13.5" thickBot="1" x14ac:dyDescent="0.25">
      <c r="A122" s="1"/>
      <c r="B122" s="2"/>
      <c r="C122" s="3" t="s">
        <v>5</v>
      </c>
      <c r="D122" s="4">
        <v>16.899999999999999</v>
      </c>
      <c r="E122" s="4">
        <v>16.899999999999999</v>
      </c>
      <c r="F122" s="4">
        <v>0</v>
      </c>
    </row>
    <row r="123" spans="1:6" ht="41.25" customHeight="1" x14ac:dyDescent="0.2">
      <c r="A123" s="11" t="s">
        <v>154</v>
      </c>
      <c r="B123" s="12" t="s">
        <v>70</v>
      </c>
      <c r="C123" s="13"/>
      <c r="D123" s="14">
        <f>SUM(D124:D124)</f>
        <v>31.3</v>
      </c>
      <c r="E123" s="14">
        <f>SUM(E124:E124)</f>
        <v>40</v>
      </c>
      <c r="F123" s="14">
        <f>SUM(F124:F124)</f>
        <v>40</v>
      </c>
    </row>
    <row r="124" spans="1:6" ht="13.5" thickBot="1" x14ac:dyDescent="0.25">
      <c r="A124" s="1"/>
      <c r="B124" s="2"/>
      <c r="C124" s="3" t="s">
        <v>4</v>
      </c>
      <c r="D124" s="4">
        <v>31.3</v>
      </c>
      <c r="E124" s="4">
        <v>40</v>
      </c>
      <c r="F124" s="4">
        <v>40</v>
      </c>
    </row>
    <row r="125" spans="1:6" ht="32.25" customHeight="1" thickBot="1" x14ac:dyDescent="0.25">
      <c r="A125" s="7" t="s">
        <v>155</v>
      </c>
      <c r="B125" s="8" t="s">
        <v>71</v>
      </c>
      <c r="C125" s="9"/>
      <c r="D125" s="10">
        <f>D126+D133+D139+D144+D149+D150+D152+D153+D154+D158+D159+D161+D162+D166+D169+D172</f>
        <v>2692.0999999999995</v>
      </c>
      <c r="E125" s="10">
        <f>E126+E133+E139+E144+E149+E150+E152+E153+E154+E158+E159+E161+E162+E166+E169+E172</f>
        <v>2904.5999999999995</v>
      </c>
      <c r="F125" s="10">
        <f>F126+F133+F139+F144+F149+F150+F152+F153+F154+F158+F159+F161+F162+F166+F169+F172</f>
        <v>3018.6999999999994</v>
      </c>
    </row>
    <row r="126" spans="1:6" ht="29.25" customHeight="1" x14ac:dyDescent="0.2">
      <c r="A126" s="11" t="s">
        <v>124</v>
      </c>
      <c r="B126" s="12" t="s">
        <v>72</v>
      </c>
      <c r="C126" s="13"/>
      <c r="D126" s="14">
        <f>SUM(D127:D132)</f>
        <v>336</v>
      </c>
      <c r="E126" s="14">
        <f>SUM(E127:E132)</f>
        <v>394.7</v>
      </c>
      <c r="F126" s="14">
        <f>SUM(F127:F132)</f>
        <v>394.7</v>
      </c>
    </row>
    <row r="127" spans="1:6" x14ac:dyDescent="0.2">
      <c r="A127" s="1"/>
      <c r="B127" s="2"/>
      <c r="C127" s="3" t="s">
        <v>3</v>
      </c>
      <c r="D127" s="4">
        <v>5.5</v>
      </c>
      <c r="E127" s="4">
        <v>5.5</v>
      </c>
      <c r="F127" s="4">
        <v>5.5</v>
      </c>
    </row>
    <row r="128" spans="1:6" x14ac:dyDescent="0.2">
      <c r="A128" s="1"/>
      <c r="B128" s="2"/>
      <c r="C128" s="3" t="s">
        <v>0</v>
      </c>
      <c r="D128" s="4">
        <v>303.5</v>
      </c>
      <c r="E128" s="4">
        <v>362.2</v>
      </c>
      <c r="F128" s="4">
        <v>362.2</v>
      </c>
    </row>
    <row r="129" spans="1:6" x14ac:dyDescent="0.2">
      <c r="A129" s="1"/>
      <c r="B129" s="2"/>
      <c r="C129" s="3" t="s">
        <v>5</v>
      </c>
      <c r="D129" s="4">
        <v>0</v>
      </c>
      <c r="E129" s="4">
        <v>0</v>
      </c>
      <c r="F129" s="4">
        <v>0</v>
      </c>
    </row>
    <row r="130" spans="1:6" x14ac:dyDescent="0.2">
      <c r="A130" s="1"/>
      <c r="B130" s="2"/>
      <c r="C130" s="3" t="s">
        <v>4</v>
      </c>
      <c r="D130" s="4">
        <v>0</v>
      </c>
      <c r="E130" s="4">
        <v>0</v>
      </c>
      <c r="F130" s="4">
        <v>0</v>
      </c>
    </row>
    <row r="131" spans="1:6" x14ac:dyDescent="0.2">
      <c r="A131" s="1"/>
      <c r="B131" s="2"/>
      <c r="C131" s="3" t="s">
        <v>1</v>
      </c>
      <c r="D131" s="4">
        <v>0</v>
      </c>
      <c r="E131" s="4">
        <v>0</v>
      </c>
      <c r="F131" s="4">
        <v>0</v>
      </c>
    </row>
    <row r="132" spans="1:6" ht="13.5" thickBot="1" x14ac:dyDescent="0.25">
      <c r="A132" s="1"/>
      <c r="B132" s="2"/>
      <c r="C132" s="3" t="s">
        <v>6</v>
      </c>
      <c r="D132" s="4">
        <v>27</v>
      </c>
      <c r="E132" s="4">
        <v>27</v>
      </c>
      <c r="F132" s="4">
        <v>27</v>
      </c>
    </row>
    <row r="133" spans="1:6" ht="27.75" customHeight="1" x14ac:dyDescent="0.2">
      <c r="A133" s="11" t="s">
        <v>157</v>
      </c>
      <c r="B133" s="12" t="s">
        <v>73</v>
      </c>
      <c r="C133" s="13"/>
      <c r="D133" s="14">
        <f>SUM(D134:D138)</f>
        <v>497</v>
      </c>
      <c r="E133" s="14">
        <f>SUM(E134:E138)</f>
        <v>601.20000000000005</v>
      </c>
      <c r="F133" s="14">
        <f>SUM(F134:F138)</f>
        <v>710.5</v>
      </c>
    </row>
    <row r="134" spans="1:6" x14ac:dyDescent="0.2">
      <c r="A134" s="1"/>
      <c r="B134" s="2"/>
      <c r="C134" s="3" t="s">
        <v>3</v>
      </c>
      <c r="D134" s="4">
        <v>0</v>
      </c>
      <c r="E134" s="4">
        <v>0</v>
      </c>
      <c r="F134" s="4">
        <v>0</v>
      </c>
    </row>
    <row r="135" spans="1:6" x14ac:dyDescent="0.2">
      <c r="A135" s="1"/>
      <c r="B135" s="2"/>
      <c r="C135" s="3" t="s">
        <v>1</v>
      </c>
      <c r="D135" s="4">
        <v>0</v>
      </c>
      <c r="E135" s="4">
        <v>0</v>
      </c>
      <c r="F135" s="4">
        <v>0</v>
      </c>
    </row>
    <row r="136" spans="1:6" x14ac:dyDescent="0.2">
      <c r="A136" s="1"/>
      <c r="B136" s="2"/>
      <c r="C136" s="3" t="s">
        <v>0</v>
      </c>
      <c r="D136" s="4">
        <v>373.6</v>
      </c>
      <c r="E136" s="4">
        <v>477.8</v>
      </c>
      <c r="F136" s="4">
        <v>552.5</v>
      </c>
    </row>
    <row r="137" spans="1:6" x14ac:dyDescent="0.2">
      <c r="A137" s="1"/>
      <c r="B137" s="2"/>
      <c r="C137" s="3" t="s">
        <v>4</v>
      </c>
      <c r="D137" s="4">
        <v>0</v>
      </c>
      <c r="E137" s="4">
        <v>0</v>
      </c>
      <c r="F137" s="4">
        <v>0</v>
      </c>
    </row>
    <row r="138" spans="1:6" ht="13.5" thickBot="1" x14ac:dyDescent="0.25">
      <c r="A138" s="1"/>
      <c r="B138" s="2"/>
      <c r="C138" s="3" t="s">
        <v>5</v>
      </c>
      <c r="D138" s="4">
        <v>123.4</v>
      </c>
      <c r="E138" s="4">
        <v>123.4</v>
      </c>
      <c r="F138" s="4">
        <v>158</v>
      </c>
    </row>
    <row r="139" spans="1:6" ht="41.25" customHeight="1" x14ac:dyDescent="0.2">
      <c r="A139" s="11" t="s">
        <v>158</v>
      </c>
      <c r="B139" s="12" t="s">
        <v>74</v>
      </c>
      <c r="C139" s="13"/>
      <c r="D139" s="14">
        <f>SUM(D140:D143)</f>
        <v>168.7</v>
      </c>
      <c r="E139" s="14">
        <f>SUM(E140:E142)</f>
        <v>190</v>
      </c>
      <c r="F139" s="14">
        <f>SUM(F140:F142)</f>
        <v>191.5</v>
      </c>
    </row>
    <row r="140" spans="1:6" x14ac:dyDescent="0.2">
      <c r="A140" s="1"/>
      <c r="B140" s="2"/>
      <c r="C140" s="3" t="s">
        <v>1</v>
      </c>
      <c r="D140" s="4">
        <v>0</v>
      </c>
      <c r="E140" s="4">
        <v>0</v>
      </c>
      <c r="F140" s="4">
        <v>0</v>
      </c>
    </row>
    <row r="141" spans="1:6" x14ac:dyDescent="0.2">
      <c r="A141" s="1"/>
      <c r="B141" s="2"/>
      <c r="C141" s="3" t="s">
        <v>0</v>
      </c>
      <c r="D141" s="4">
        <v>158.69999999999999</v>
      </c>
      <c r="E141" s="4">
        <v>190</v>
      </c>
      <c r="F141" s="4">
        <v>191.5</v>
      </c>
    </row>
    <row r="142" spans="1:6" x14ac:dyDescent="0.2">
      <c r="A142" s="1"/>
      <c r="B142" s="2"/>
      <c r="C142" s="3" t="s">
        <v>4</v>
      </c>
      <c r="D142" s="4">
        <v>0</v>
      </c>
      <c r="E142" s="4">
        <v>0</v>
      </c>
      <c r="F142" s="4">
        <v>0</v>
      </c>
    </row>
    <row r="143" spans="1:6" ht="13.5" thickBot="1" x14ac:dyDescent="0.25">
      <c r="A143" s="48"/>
      <c r="B143" s="37"/>
      <c r="C143" s="49" t="s">
        <v>3</v>
      </c>
      <c r="D143" s="52">
        <v>10</v>
      </c>
      <c r="E143" s="42"/>
      <c r="F143" s="42"/>
    </row>
    <row r="144" spans="1:6" ht="66.75" customHeight="1" x14ac:dyDescent="0.2">
      <c r="A144" s="11" t="s">
        <v>159</v>
      </c>
      <c r="B144" s="12" t="s">
        <v>75</v>
      </c>
      <c r="C144" s="13"/>
      <c r="D144" s="14">
        <f>SUM(D145:D148)</f>
        <v>319.7</v>
      </c>
      <c r="E144" s="14">
        <f>SUM(E145:E148)</f>
        <v>325</v>
      </c>
      <c r="F144" s="14">
        <f>SUM(F145:F148)</f>
        <v>328</v>
      </c>
    </row>
    <row r="145" spans="1:6" x14ac:dyDescent="0.2">
      <c r="A145" s="1"/>
      <c r="B145" s="2"/>
      <c r="C145" s="3" t="s">
        <v>1</v>
      </c>
      <c r="D145" s="4">
        <v>0</v>
      </c>
      <c r="E145" s="4">
        <v>0</v>
      </c>
      <c r="F145" s="4">
        <v>0</v>
      </c>
    </row>
    <row r="146" spans="1:6" x14ac:dyDescent="0.2">
      <c r="A146" s="1"/>
      <c r="B146" s="2"/>
      <c r="C146" s="3" t="s">
        <v>0</v>
      </c>
      <c r="D146" s="4">
        <v>16.7</v>
      </c>
      <c r="E146" s="4">
        <v>22</v>
      </c>
      <c r="F146" s="4">
        <v>25</v>
      </c>
    </row>
    <row r="147" spans="1:6" x14ac:dyDescent="0.2">
      <c r="A147" s="1"/>
      <c r="B147" s="2"/>
      <c r="C147" s="3" t="s">
        <v>4</v>
      </c>
      <c r="D147" s="4">
        <v>0</v>
      </c>
      <c r="E147" s="4">
        <v>0</v>
      </c>
      <c r="F147" s="4">
        <v>0</v>
      </c>
    </row>
    <row r="148" spans="1:6" ht="13.5" thickBot="1" x14ac:dyDescent="0.25">
      <c r="A148" s="1"/>
      <c r="B148" s="2"/>
      <c r="C148" s="3" t="s">
        <v>5</v>
      </c>
      <c r="D148" s="4">
        <v>303</v>
      </c>
      <c r="E148" s="4">
        <v>303</v>
      </c>
      <c r="F148" s="4">
        <v>303</v>
      </c>
    </row>
    <row r="149" spans="1:6" ht="42" customHeight="1" thickBot="1" x14ac:dyDescent="0.25">
      <c r="A149" s="11" t="s">
        <v>160</v>
      </c>
      <c r="B149" s="12" t="s">
        <v>76</v>
      </c>
      <c r="C149" s="13" t="s">
        <v>0</v>
      </c>
      <c r="D149" s="15">
        <v>700</v>
      </c>
      <c r="E149" s="15">
        <v>700</v>
      </c>
      <c r="F149" s="15">
        <v>700</v>
      </c>
    </row>
    <row r="150" spans="1:6" ht="39" hidden="1" thickBot="1" x14ac:dyDescent="0.25">
      <c r="A150" s="11" t="s">
        <v>77</v>
      </c>
      <c r="B150" s="12" t="s">
        <v>78</v>
      </c>
      <c r="C150" s="13"/>
      <c r="D150" s="14">
        <f>SUM(D151:D151)</f>
        <v>0</v>
      </c>
      <c r="E150" s="14">
        <f>SUM(E151:E151)</f>
        <v>0</v>
      </c>
      <c r="F150" s="14">
        <f>SUM(F151:F151)</f>
        <v>0</v>
      </c>
    </row>
    <row r="151" spans="1:6" ht="13.5" hidden="1" thickBot="1" x14ac:dyDescent="0.25">
      <c r="A151" s="1"/>
      <c r="B151" s="2"/>
      <c r="C151" s="3" t="s">
        <v>2</v>
      </c>
      <c r="D151" s="4">
        <v>0</v>
      </c>
      <c r="E151" s="4">
        <v>0</v>
      </c>
      <c r="F151" s="4">
        <v>0</v>
      </c>
    </row>
    <row r="152" spans="1:6" ht="26.25" hidden="1" thickBot="1" x14ac:dyDescent="0.25">
      <c r="A152" s="11" t="s">
        <v>79</v>
      </c>
      <c r="B152" s="12" t="s">
        <v>80</v>
      </c>
      <c r="C152" s="13"/>
      <c r="D152" s="15">
        <v>0</v>
      </c>
      <c r="E152" s="15">
        <v>0</v>
      </c>
      <c r="F152" s="15">
        <v>0</v>
      </c>
    </row>
    <row r="153" spans="1:6" ht="39" hidden="1" thickBot="1" x14ac:dyDescent="0.25">
      <c r="A153" s="11" t="s">
        <v>81</v>
      </c>
      <c r="B153" s="12" t="s">
        <v>82</v>
      </c>
      <c r="C153" s="13" t="s">
        <v>0</v>
      </c>
      <c r="D153" s="15">
        <v>0</v>
      </c>
      <c r="E153" s="15">
        <v>0</v>
      </c>
      <c r="F153" s="15">
        <v>0</v>
      </c>
    </row>
    <row r="154" spans="1:6" ht="30" customHeight="1" x14ac:dyDescent="0.2">
      <c r="A154" s="11" t="s">
        <v>161</v>
      </c>
      <c r="B154" s="12" t="s">
        <v>83</v>
      </c>
      <c r="C154" s="13"/>
      <c r="D154" s="14">
        <f>SUM(D155:D157)</f>
        <v>231.2</v>
      </c>
      <c r="E154" s="14">
        <f>SUM(E155:E157)</f>
        <v>243</v>
      </c>
      <c r="F154" s="14">
        <f>SUM(F155:F157)</f>
        <v>243</v>
      </c>
    </row>
    <row r="155" spans="1:6" x14ac:dyDescent="0.2">
      <c r="A155" s="1"/>
      <c r="B155" s="2"/>
      <c r="C155" s="3" t="s">
        <v>0</v>
      </c>
      <c r="D155" s="4">
        <v>63</v>
      </c>
      <c r="E155" s="4">
        <v>63</v>
      </c>
      <c r="F155" s="4">
        <v>63</v>
      </c>
    </row>
    <row r="156" spans="1:6" x14ac:dyDescent="0.2">
      <c r="A156" s="1"/>
      <c r="B156" s="2"/>
      <c r="C156" s="3" t="s">
        <v>1</v>
      </c>
      <c r="D156" s="4">
        <v>0</v>
      </c>
      <c r="E156" s="4">
        <v>0</v>
      </c>
      <c r="F156" s="4">
        <v>0</v>
      </c>
    </row>
    <row r="157" spans="1:6" ht="13.5" thickBot="1" x14ac:dyDescent="0.25">
      <c r="A157" s="1"/>
      <c r="B157" s="2"/>
      <c r="C157" s="3" t="s">
        <v>5</v>
      </c>
      <c r="D157" s="4">
        <v>168.2</v>
      </c>
      <c r="E157" s="4">
        <v>180</v>
      </c>
      <c r="F157" s="4">
        <v>180</v>
      </c>
    </row>
    <row r="158" spans="1:6" ht="43.5" customHeight="1" thickBot="1" x14ac:dyDescent="0.25">
      <c r="A158" s="11" t="s">
        <v>162</v>
      </c>
      <c r="B158" s="12" t="s">
        <v>84</v>
      </c>
      <c r="C158" s="13" t="s">
        <v>0</v>
      </c>
      <c r="D158" s="15">
        <v>2</v>
      </c>
      <c r="E158" s="15">
        <v>1</v>
      </c>
      <c r="F158" s="15">
        <v>1</v>
      </c>
    </row>
    <row r="159" spans="1:6" ht="51.75" hidden="1" thickBot="1" x14ac:dyDescent="0.25">
      <c r="A159" s="11" t="s">
        <v>85</v>
      </c>
      <c r="B159" s="12" t="s">
        <v>86</v>
      </c>
      <c r="C159" s="13"/>
      <c r="D159" s="14">
        <f>SUM(D160:D160)</f>
        <v>0</v>
      </c>
      <c r="E159" s="14">
        <f>SUM(E160:E160)</f>
        <v>0</v>
      </c>
      <c r="F159" s="14">
        <f>SUM(F160:F160)</f>
        <v>0</v>
      </c>
    </row>
    <row r="160" spans="1:6" ht="13.5" hidden="1" thickBot="1" x14ac:dyDescent="0.25">
      <c r="A160" s="1"/>
      <c r="B160" s="2"/>
      <c r="C160" s="3" t="s">
        <v>2</v>
      </c>
      <c r="D160" s="4">
        <v>0</v>
      </c>
      <c r="E160" s="4">
        <v>0</v>
      </c>
      <c r="F160" s="4">
        <v>0</v>
      </c>
    </row>
    <row r="161" spans="1:6" ht="29.25" customHeight="1" thickBot="1" x14ac:dyDescent="0.25">
      <c r="A161" s="11" t="s">
        <v>163</v>
      </c>
      <c r="B161" s="12" t="s">
        <v>87</v>
      </c>
      <c r="C161" s="13" t="s">
        <v>0</v>
      </c>
      <c r="D161" s="15">
        <v>2.2000000000000002</v>
      </c>
      <c r="E161" s="15">
        <v>2.2000000000000002</v>
      </c>
      <c r="F161" s="15">
        <v>2.2000000000000002</v>
      </c>
    </row>
    <row r="162" spans="1:6" ht="43.5" customHeight="1" x14ac:dyDescent="0.2">
      <c r="A162" s="11" t="s">
        <v>165</v>
      </c>
      <c r="B162" s="12" t="s">
        <v>88</v>
      </c>
      <c r="C162" s="13"/>
      <c r="D162" s="14">
        <f>SUM(D163:D165)</f>
        <v>247.8</v>
      </c>
      <c r="E162" s="14">
        <f>SUM(E163:E165)</f>
        <v>260</v>
      </c>
      <c r="F162" s="14">
        <f>SUM(F163:F165)</f>
        <v>260</v>
      </c>
    </row>
    <row r="163" spans="1:6" x14ac:dyDescent="0.2">
      <c r="A163" s="1"/>
      <c r="B163" s="2"/>
      <c r="C163" s="3" t="s">
        <v>1</v>
      </c>
      <c r="D163" s="4">
        <v>0</v>
      </c>
      <c r="E163" s="4">
        <v>0</v>
      </c>
      <c r="F163" s="4">
        <v>0</v>
      </c>
    </row>
    <row r="164" spans="1:6" x14ac:dyDescent="0.2">
      <c r="A164" s="1"/>
      <c r="B164" s="2"/>
      <c r="C164" s="3" t="s">
        <v>0</v>
      </c>
      <c r="D164" s="4">
        <v>77.5</v>
      </c>
      <c r="E164" s="4">
        <v>80</v>
      </c>
      <c r="F164" s="4">
        <v>80</v>
      </c>
    </row>
    <row r="165" spans="1:6" ht="13.5" thickBot="1" x14ac:dyDescent="0.25">
      <c r="A165" s="1"/>
      <c r="B165" s="2"/>
      <c r="C165" s="3" t="s">
        <v>5</v>
      </c>
      <c r="D165" s="4">
        <v>170.3</v>
      </c>
      <c r="E165" s="4">
        <v>180</v>
      </c>
      <c r="F165" s="4">
        <v>180</v>
      </c>
    </row>
    <row r="166" spans="1:6" ht="30.75" customHeight="1" x14ac:dyDescent="0.2">
      <c r="A166" s="11" t="s">
        <v>166</v>
      </c>
      <c r="B166" s="12" t="s">
        <v>89</v>
      </c>
      <c r="C166" s="13"/>
      <c r="D166" s="14">
        <f>SUM(D167:D168)</f>
        <v>25.7</v>
      </c>
      <c r="E166" s="14">
        <f>SUM(E167:E168)</f>
        <v>25.7</v>
      </c>
      <c r="F166" s="14">
        <f>SUM(F167:F168)</f>
        <v>26</v>
      </c>
    </row>
    <row r="167" spans="1:6" x14ac:dyDescent="0.2">
      <c r="A167" s="1"/>
      <c r="B167" s="2"/>
      <c r="C167" s="3" t="s">
        <v>1</v>
      </c>
      <c r="D167" s="4">
        <v>0</v>
      </c>
      <c r="E167" s="4">
        <v>0</v>
      </c>
      <c r="F167" s="4">
        <v>0</v>
      </c>
    </row>
    <row r="168" spans="1:6" ht="13.5" thickBot="1" x14ac:dyDescent="0.25">
      <c r="A168" s="1"/>
      <c r="B168" s="2"/>
      <c r="C168" s="3" t="s">
        <v>5</v>
      </c>
      <c r="D168" s="4">
        <v>25.7</v>
      </c>
      <c r="E168" s="4">
        <v>25.7</v>
      </c>
      <c r="F168" s="4">
        <v>26</v>
      </c>
    </row>
    <row r="169" spans="1:6" ht="55.5" customHeight="1" x14ac:dyDescent="0.2">
      <c r="A169" s="11" t="s">
        <v>164</v>
      </c>
      <c r="B169" s="12" t="s">
        <v>90</v>
      </c>
      <c r="C169" s="13"/>
      <c r="D169" s="14">
        <f>SUM(D170:D171)</f>
        <v>63.1</v>
      </c>
      <c r="E169" s="14">
        <f>SUM(E170:E171)</f>
        <v>63.1</v>
      </c>
      <c r="F169" s="14">
        <f>SUM(F170:F171)</f>
        <v>63.1</v>
      </c>
    </row>
    <row r="170" spans="1:6" x14ac:dyDescent="0.2">
      <c r="A170" s="1"/>
      <c r="B170" s="2"/>
      <c r="C170" s="3" t="s">
        <v>1</v>
      </c>
      <c r="D170" s="4">
        <v>0</v>
      </c>
      <c r="E170" s="4">
        <v>0</v>
      </c>
      <c r="F170" s="4">
        <v>0</v>
      </c>
    </row>
    <row r="171" spans="1:6" ht="13.5" thickBot="1" x14ac:dyDescent="0.25">
      <c r="A171" s="1"/>
      <c r="B171" s="2"/>
      <c r="C171" s="3" t="s">
        <v>5</v>
      </c>
      <c r="D171" s="4">
        <v>63.1</v>
      </c>
      <c r="E171" s="4">
        <v>63.1</v>
      </c>
      <c r="F171" s="4">
        <v>63.1</v>
      </c>
    </row>
    <row r="172" spans="1:6" ht="68.25" customHeight="1" x14ac:dyDescent="0.2">
      <c r="A172" s="11" t="s">
        <v>156</v>
      </c>
      <c r="B172" s="12" t="s">
        <v>91</v>
      </c>
      <c r="C172" s="13"/>
      <c r="D172" s="14">
        <f>SUM(D173:D174)</f>
        <v>98.7</v>
      </c>
      <c r="E172" s="14">
        <f>SUM(E173:E174)</f>
        <v>98.7</v>
      </c>
      <c r="F172" s="14">
        <f>SUM(F173:F174)</f>
        <v>98.7</v>
      </c>
    </row>
    <row r="173" spans="1:6" x14ac:dyDescent="0.2">
      <c r="A173" s="1"/>
      <c r="B173" s="2"/>
      <c r="C173" s="3" t="s">
        <v>0</v>
      </c>
      <c r="D173" s="4">
        <v>52.5</v>
      </c>
      <c r="E173" s="4">
        <v>52.5</v>
      </c>
      <c r="F173" s="4">
        <v>52.5</v>
      </c>
    </row>
    <row r="174" spans="1:6" ht="13.5" thickBot="1" x14ac:dyDescent="0.25">
      <c r="A174" s="1"/>
      <c r="B174" s="2"/>
      <c r="C174" s="3" t="s">
        <v>4</v>
      </c>
      <c r="D174" s="4">
        <v>46.2</v>
      </c>
      <c r="E174" s="4">
        <v>46.2</v>
      </c>
      <c r="F174" s="4">
        <v>46.2</v>
      </c>
    </row>
    <row r="175" spans="1:6" ht="24.75" customHeight="1" thickBot="1" x14ac:dyDescent="0.25">
      <c r="A175" s="7" t="s">
        <v>169</v>
      </c>
      <c r="B175" s="8" t="s">
        <v>92</v>
      </c>
      <c r="C175" s="9"/>
      <c r="D175" s="10">
        <f>D176+D177+D178+D181+D184+D185+D186</f>
        <v>328.9</v>
      </c>
      <c r="E175" s="10">
        <f>E176+E177+E178+E181+E184+E185+E186</f>
        <v>253.9</v>
      </c>
      <c r="F175" s="10">
        <f>F176+F177+F178+F181+F184+F185+F186</f>
        <v>254</v>
      </c>
    </row>
    <row r="176" spans="1:6" ht="27" customHeight="1" thickBot="1" x14ac:dyDescent="0.25">
      <c r="A176" s="11" t="s">
        <v>170</v>
      </c>
      <c r="B176" s="12" t="s">
        <v>93</v>
      </c>
      <c r="C176" s="13" t="s">
        <v>0</v>
      </c>
      <c r="D176" s="15">
        <v>45</v>
      </c>
      <c r="E176" s="15">
        <v>50</v>
      </c>
      <c r="F176" s="15">
        <v>50</v>
      </c>
    </row>
    <row r="177" spans="1:6" ht="30.75" customHeight="1" thickBot="1" x14ac:dyDescent="0.25">
      <c r="A177" s="11" t="s">
        <v>171</v>
      </c>
      <c r="B177" s="12" t="s">
        <v>94</v>
      </c>
      <c r="C177" s="13" t="s">
        <v>0</v>
      </c>
      <c r="D177" s="15">
        <v>100</v>
      </c>
      <c r="E177" s="15">
        <v>100</v>
      </c>
      <c r="F177" s="15">
        <v>100</v>
      </c>
    </row>
    <row r="178" spans="1:6" ht="27.75" customHeight="1" x14ac:dyDescent="0.2">
      <c r="A178" s="11" t="s">
        <v>172</v>
      </c>
      <c r="B178" s="12" t="s">
        <v>95</v>
      </c>
      <c r="C178" s="13"/>
      <c r="D178" s="14">
        <f>SUM(D179:D180)</f>
        <v>60</v>
      </c>
      <c r="E178" s="14">
        <f>SUM(E179:E180)</f>
        <v>60</v>
      </c>
      <c r="F178" s="14">
        <f>SUM(F179:F180)</f>
        <v>62</v>
      </c>
    </row>
    <row r="179" spans="1:6" x14ac:dyDescent="0.2">
      <c r="A179" s="1"/>
      <c r="B179" s="2"/>
      <c r="C179" s="3" t="s">
        <v>1</v>
      </c>
      <c r="D179" s="4">
        <v>0</v>
      </c>
      <c r="E179" s="4">
        <v>0</v>
      </c>
      <c r="F179" s="4">
        <v>0</v>
      </c>
    </row>
    <row r="180" spans="1:6" ht="13.5" thickBot="1" x14ac:dyDescent="0.25">
      <c r="A180" s="1"/>
      <c r="B180" s="2"/>
      <c r="C180" s="3" t="s">
        <v>5</v>
      </c>
      <c r="D180" s="4">
        <v>60</v>
      </c>
      <c r="E180" s="4">
        <v>60</v>
      </c>
      <c r="F180" s="4">
        <v>62</v>
      </c>
    </row>
    <row r="181" spans="1:6" ht="27.75" customHeight="1" x14ac:dyDescent="0.2">
      <c r="A181" s="11" t="s">
        <v>173</v>
      </c>
      <c r="B181" s="12" t="s">
        <v>96</v>
      </c>
      <c r="C181" s="13"/>
      <c r="D181" s="14">
        <f>SUM(D182:D183)</f>
        <v>30.9</v>
      </c>
      <c r="E181" s="14">
        <f>SUM(E182:E183)</f>
        <v>30.9</v>
      </c>
      <c r="F181" s="14">
        <f>SUM(F182:F183)</f>
        <v>31</v>
      </c>
    </row>
    <row r="182" spans="1:6" x14ac:dyDescent="0.2">
      <c r="A182" s="1"/>
      <c r="B182" s="2"/>
      <c r="C182" s="3" t="s">
        <v>1</v>
      </c>
      <c r="D182" s="4">
        <v>0</v>
      </c>
      <c r="E182" s="4">
        <v>0</v>
      </c>
      <c r="F182" s="4">
        <v>0</v>
      </c>
    </row>
    <row r="183" spans="1:6" ht="13.5" thickBot="1" x14ac:dyDescent="0.25">
      <c r="A183" s="1"/>
      <c r="B183" s="2"/>
      <c r="C183" s="3" t="s">
        <v>5</v>
      </c>
      <c r="D183" s="4">
        <v>30.9</v>
      </c>
      <c r="E183" s="4">
        <v>30.9</v>
      </c>
      <c r="F183" s="4">
        <v>31</v>
      </c>
    </row>
    <row r="184" spans="1:6" ht="43.5" customHeight="1" thickBot="1" x14ac:dyDescent="0.25">
      <c r="A184" s="11" t="s">
        <v>174</v>
      </c>
      <c r="B184" s="12" t="s">
        <v>97</v>
      </c>
      <c r="C184" s="13" t="s">
        <v>0</v>
      </c>
      <c r="D184" s="15">
        <v>10</v>
      </c>
      <c r="E184" s="15">
        <v>10</v>
      </c>
      <c r="F184" s="15">
        <v>10</v>
      </c>
    </row>
    <row r="185" spans="1:6" ht="45.75" customHeight="1" thickBot="1" x14ac:dyDescent="0.25">
      <c r="A185" s="11" t="s">
        <v>167</v>
      </c>
      <c r="B185" s="12" t="s">
        <v>98</v>
      </c>
      <c r="C185" s="13" t="s">
        <v>0</v>
      </c>
      <c r="D185" s="15">
        <v>1</v>
      </c>
      <c r="E185" s="15">
        <v>1</v>
      </c>
      <c r="F185" s="15">
        <v>1</v>
      </c>
    </row>
    <row r="186" spans="1:6" ht="45.75" customHeight="1" thickBot="1" x14ac:dyDescent="0.25">
      <c r="A186" s="11" t="s">
        <v>168</v>
      </c>
      <c r="B186" s="12" t="s">
        <v>99</v>
      </c>
      <c r="C186" s="13" t="s">
        <v>0</v>
      </c>
      <c r="D186" s="15">
        <v>82</v>
      </c>
      <c r="E186" s="15">
        <v>2</v>
      </c>
      <c r="F186" s="15">
        <v>0</v>
      </c>
    </row>
    <row r="187" spans="1:6" s="21" customFormat="1" ht="13.5" hidden="1" thickBot="1" x14ac:dyDescent="0.25">
      <c r="A187" s="17"/>
      <c r="B187" s="18"/>
      <c r="C187" s="19"/>
      <c r="D187" s="20"/>
      <c r="E187" s="20"/>
      <c r="F187" s="20"/>
    </row>
    <row r="188" spans="1:6" ht="26.25" thickBot="1" x14ac:dyDescent="0.25">
      <c r="A188" s="7" t="s">
        <v>175</v>
      </c>
      <c r="B188" s="8" t="s">
        <v>100</v>
      </c>
      <c r="C188" s="9"/>
      <c r="D188" s="10">
        <f>D189+D192+D195+D196+D197+D200+D201+D204+D207+D212+D216+D217+D218+D222+D224</f>
        <v>9908.5999999999985</v>
      </c>
      <c r="E188" s="10">
        <f>E189+E192+E195+E196+E197+E200+E201+E204+E207+E212+E216+E217+E218+E222+E224</f>
        <v>11489.3</v>
      </c>
      <c r="F188" s="10">
        <f>F189+F192+F195+F196+F197+F200+F201+F204+F207+F212+F216+F217+F218+F222+F224</f>
        <v>11629.1</v>
      </c>
    </row>
    <row r="189" spans="1:6" ht="39.75" customHeight="1" x14ac:dyDescent="0.2">
      <c r="A189" s="11" t="s">
        <v>176</v>
      </c>
      <c r="B189" s="12" t="s">
        <v>101</v>
      </c>
      <c r="C189" s="13"/>
      <c r="D189" s="14">
        <f>SUM(D190:D191)</f>
        <v>5477</v>
      </c>
      <c r="E189" s="14">
        <f>SUM(E190:E191)</f>
        <v>6509</v>
      </c>
      <c r="F189" s="14">
        <f>SUM(F190:F191)</f>
        <v>6510</v>
      </c>
    </row>
    <row r="190" spans="1:6" x14ac:dyDescent="0.2">
      <c r="A190" s="1"/>
      <c r="B190" s="2"/>
      <c r="C190" s="3" t="s">
        <v>0</v>
      </c>
      <c r="D190" s="4">
        <v>5477</v>
      </c>
      <c r="E190" s="4">
        <v>6509</v>
      </c>
      <c r="F190" s="4">
        <v>6510</v>
      </c>
    </row>
    <row r="191" spans="1:6" ht="13.5" thickBot="1" x14ac:dyDescent="0.25">
      <c r="A191" s="1"/>
      <c r="B191" s="2"/>
      <c r="C191" s="3" t="s">
        <v>4</v>
      </c>
      <c r="D191" s="4">
        <v>0</v>
      </c>
      <c r="E191" s="4">
        <v>0</v>
      </c>
      <c r="F191" s="4">
        <v>0</v>
      </c>
    </row>
    <row r="192" spans="1:6" ht="27.75" customHeight="1" x14ac:dyDescent="0.2">
      <c r="A192" s="11" t="s">
        <v>177</v>
      </c>
      <c r="B192" s="12" t="s">
        <v>102</v>
      </c>
      <c r="C192" s="13"/>
      <c r="D192" s="14">
        <f>SUM(D193:D194)</f>
        <v>296.89999999999998</v>
      </c>
      <c r="E192" s="14">
        <f>SUM(E193:E194)</f>
        <v>450</v>
      </c>
      <c r="F192" s="14">
        <f>SUM(F193:F194)</f>
        <v>500</v>
      </c>
    </row>
    <row r="193" spans="1:6" x14ac:dyDescent="0.2">
      <c r="A193" s="1"/>
      <c r="B193" s="2"/>
      <c r="C193" s="3" t="s">
        <v>0</v>
      </c>
      <c r="D193" s="4">
        <v>296.89999999999998</v>
      </c>
      <c r="E193" s="4">
        <v>450</v>
      </c>
      <c r="F193" s="4">
        <v>500</v>
      </c>
    </row>
    <row r="194" spans="1:6" ht="13.5" thickBot="1" x14ac:dyDescent="0.25">
      <c r="A194" s="1"/>
      <c r="B194" s="2"/>
      <c r="C194" s="3" t="s">
        <v>4</v>
      </c>
      <c r="D194" s="4">
        <v>0</v>
      </c>
      <c r="E194" s="4">
        <v>0</v>
      </c>
      <c r="F194" s="4">
        <v>0</v>
      </c>
    </row>
    <row r="195" spans="1:6" ht="30.75" customHeight="1" thickBot="1" x14ac:dyDescent="0.25">
      <c r="A195" s="11" t="s">
        <v>178</v>
      </c>
      <c r="B195" s="12" t="s">
        <v>103</v>
      </c>
      <c r="C195" s="13" t="s">
        <v>0</v>
      </c>
      <c r="D195" s="15">
        <v>251.2</v>
      </c>
      <c r="E195" s="15">
        <v>490</v>
      </c>
      <c r="F195" s="15">
        <v>550</v>
      </c>
    </row>
    <row r="196" spans="1:6" ht="44.25" customHeight="1" thickBot="1" x14ac:dyDescent="0.25">
      <c r="A196" s="11" t="s">
        <v>179</v>
      </c>
      <c r="B196" s="12" t="s">
        <v>104</v>
      </c>
      <c r="C196" s="13" t="s">
        <v>0</v>
      </c>
      <c r="D196" s="15">
        <v>40</v>
      </c>
      <c r="E196" s="15">
        <v>40</v>
      </c>
      <c r="F196" s="15">
        <v>40</v>
      </c>
    </row>
    <row r="197" spans="1:6" ht="64.5" hidden="1" thickBot="1" x14ac:dyDescent="0.25">
      <c r="A197" s="11" t="s">
        <v>105</v>
      </c>
      <c r="B197" s="12" t="s">
        <v>106</v>
      </c>
      <c r="C197" s="13"/>
      <c r="D197" s="14">
        <f>SUM(D198:D199)</f>
        <v>0</v>
      </c>
      <c r="E197" s="14">
        <f>SUM(E198:E199)</f>
        <v>0</v>
      </c>
      <c r="F197" s="14">
        <f>SUM(F198:F199)</f>
        <v>0</v>
      </c>
    </row>
    <row r="198" spans="1:6" ht="13.5" hidden="1" thickBot="1" x14ac:dyDescent="0.25">
      <c r="A198" s="1"/>
      <c r="B198" s="2"/>
      <c r="C198" s="3" t="s">
        <v>4</v>
      </c>
      <c r="D198" s="4">
        <v>0</v>
      </c>
      <c r="E198" s="4">
        <v>0</v>
      </c>
      <c r="F198" s="4">
        <v>0</v>
      </c>
    </row>
    <row r="199" spans="1:6" ht="13.5" hidden="1" thickBot="1" x14ac:dyDescent="0.25">
      <c r="A199" s="1"/>
      <c r="B199" s="2"/>
      <c r="C199" s="3" t="s">
        <v>2</v>
      </c>
      <c r="D199" s="4">
        <v>0</v>
      </c>
      <c r="E199" s="4">
        <v>0</v>
      </c>
      <c r="F199" s="4">
        <v>0</v>
      </c>
    </row>
    <row r="200" spans="1:6" ht="17.25" hidden="1" customHeight="1" x14ac:dyDescent="0.2">
      <c r="A200" s="11" t="s">
        <v>107</v>
      </c>
      <c r="B200" s="12" t="s">
        <v>108</v>
      </c>
      <c r="C200" s="13" t="s">
        <v>0</v>
      </c>
      <c r="D200" s="15">
        <v>0</v>
      </c>
      <c r="E200" s="15">
        <v>0</v>
      </c>
      <c r="F200" s="15">
        <v>0</v>
      </c>
    </row>
    <row r="201" spans="1:6" ht="27.75" customHeight="1" x14ac:dyDescent="0.2">
      <c r="A201" s="11" t="s">
        <v>180</v>
      </c>
      <c r="B201" s="12" t="s">
        <v>109</v>
      </c>
      <c r="C201" s="13"/>
      <c r="D201" s="14">
        <f>SUM(D202:D203)</f>
        <v>2006.1</v>
      </c>
      <c r="E201" s="14">
        <f>SUM(E202:E203)</f>
        <v>2006.1</v>
      </c>
      <c r="F201" s="14">
        <f>SUM(F202:F203)</f>
        <v>2006.1</v>
      </c>
    </row>
    <row r="202" spans="1:6" x14ac:dyDescent="0.2">
      <c r="A202" s="1"/>
      <c r="B202" s="2"/>
      <c r="C202" s="3" t="s">
        <v>4</v>
      </c>
      <c r="D202" s="4">
        <v>0</v>
      </c>
      <c r="E202" s="4">
        <v>0</v>
      </c>
      <c r="F202" s="4">
        <v>0</v>
      </c>
    </row>
    <row r="203" spans="1:6" ht="13.5" thickBot="1" x14ac:dyDescent="0.25">
      <c r="A203" s="1"/>
      <c r="B203" s="2"/>
      <c r="C203" s="3" t="s">
        <v>2</v>
      </c>
      <c r="D203" s="4">
        <v>2006.1</v>
      </c>
      <c r="E203" s="4">
        <v>2006.1</v>
      </c>
      <c r="F203" s="4">
        <v>2006.1</v>
      </c>
    </row>
    <row r="204" spans="1:6" ht="30.75" customHeight="1" x14ac:dyDescent="0.2">
      <c r="A204" s="11" t="s">
        <v>181</v>
      </c>
      <c r="B204" s="12" t="s">
        <v>110</v>
      </c>
      <c r="C204" s="13"/>
      <c r="D204" s="14">
        <f>SUM(D205:D206)</f>
        <v>351.4</v>
      </c>
      <c r="E204" s="14">
        <f>SUM(E205:E206)</f>
        <v>150</v>
      </c>
      <c r="F204" s="14">
        <f>SUM(F205:F206)</f>
        <v>150</v>
      </c>
    </row>
    <row r="205" spans="1:6" x14ac:dyDescent="0.2">
      <c r="A205" s="1"/>
      <c r="B205" s="2"/>
      <c r="C205" s="3" t="s">
        <v>0</v>
      </c>
      <c r="D205" s="4">
        <v>351.4</v>
      </c>
      <c r="E205" s="4">
        <v>150</v>
      </c>
      <c r="F205" s="4">
        <v>150</v>
      </c>
    </row>
    <row r="206" spans="1:6" ht="13.5" thickBot="1" x14ac:dyDescent="0.25">
      <c r="A206" s="1"/>
      <c r="B206" s="2"/>
      <c r="C206" s="3" t="s">
        <v>4</v>
      </c>
      <c r="D206" s="4">
        <v>0</v>
      </c>
      <c r="E206" s="4">
        <v>0</v>
      </c>
      <c r="F206" s="4">
        <v>0</v>
      </c>
    </row>
    <row r="207" spans="1:6" ht="31.5" customHeight="1" x14ac:dyDescent="0.2">
      <c r="A207" s="11" t="s">
        <v>182</v>
      </c>
      <c r="B207" s="12" t="s">
        <v>111</v>
      </c>
      <c r="C207" s="13"/>
      <c r="D207" s="14">
        <f>SUM(D208:D211)</f>
        <v>280</v>
      </c>
      <c r="E207" s="14">
        <f>SUM(E208:E211)</f>
        <v>455</v>
      </c>
      <c r="F207" s="14">
        <f>SUM(F208:F211)</f>
        <v>455</v>
      </c>
    </row>
    <row r="208" spans="1:6" x14ac:dyDescent="0.2">
      <c r="A208" s="1"/>
      <c r="B208" s="2"/>
      <c r="C208" s="3" t="s">
        <v>5</v>
      </c>
      <c r="D208" s="4">
        <v>0</v>
      </c>
      <c r="E208" s="4">
        <v>0</v>
      </c>
      <c r="F208" s="4">
        <v>0</v>
      </c>
    </row>
    <row r="209" spans="1:6" x14ac:dyDescent="0.2">
      <c r="A209" s="1"/>
      <c r="B209" s="2"/>
      <c r="C209" s="3" t="s">
        <v>0</v>
      </c>
      <c r="D209" s="4">
        <v>30</v>
      </c>
      <c r="E209" s="4">
        <v>65</v>
      </c>
      <c r="F209" s="4">
        <v>65</v>
      </c>
    </row>
    <row r="210" spans="1:6" x14ac:dyDescent="0.2">
      <c r="A210" s="1"/>
      <c r="B210" s="2"/>
      <c r="C210" s="3" t="s">
        <v>4</v>
      </c>
      <c r="D210" s="4">
        <v>0</v>
      </c>
      <c r="E210" s="4">
        <v>0</v>
      </c>
      <c r="F210" s="4">
        <v>0</v>
      </c>
    </row>
    <row r="211" spans="1:6" ht="13.5" thickBot="1" x14ac:dyDescent="0.25">
      <c r="A211" s="1"/>
      <c r="B211" s="2"/>
      <c r="C211" s="3" t="s">
        <v>6</v>
      </c>
      <c r="D211" s="4">
        <v>250</v>
      </c>
      <c r="E211" s="4">
        <v>390</v>
      </c>
      <c r="F211" s="4">
        <v>390</v>
      </c>
    </row>
    <row r="212" spans="1:6" ht="30.75" customHeight="1" x14ac:dyDescent="0.2">
      <c r="A212" s="11" t="s">
        <v>183</v>
      </c>
      <c r="B212" s="12" t="s">
        <v>112</v>
      </c>
      <c r="C212" s="13"/>
      <c r="D212" s="14">
        <f>SUM(D213:D215)</f>
        <v>521.79999999999995</v>
      </c>
      <c r="E212" s="14">
        <f>SUM(E213:E215)</f>
        <v>630.79999999999995</v>
      </c>
      <c r="F212" s="14">
        <f>SUM(F213:F215)</f>
        <v>650.5</v>
      </c>
    </row>
    <row r="213" spans="1:6" x14ac:dyDescent="0.2">
      <c r="A213" s="1"/>
      <c r="B213" s="2"/>
      <c r="C213" s="3" t="s">
        <v>3</v>
      </c>
      <c r="D213" s="4">
        <v>1</v>
      </c>
      <c r="E213" s="4">
        <v>0.8</v>
      </c>
      <c r="F213" s="4">
        <v>0.5</v>
      </c>
    </row>
    <row r="214" spans="1:6" x14ac:dyDescent="0.2">
      <c r="A214" s="1"/>
      <c r="B214" s="2"/>
      <c r="C214" s="3" t="s">
        <v>0</v>
      </c>
      <c r="D214" s="4">
        <v>520.79999999999995</v>
      </c>
      <c r="E214" s="4">
        <v>630</v>
      </c>
      <c r="F214" s="4">
        <v>650</v>
      </c>
    </row>
    <row r="215" spans="1:6" ht="13.5" thickBot="1" x14ac:dyDescent="0.25">
      <c r="A215" s="1"/>
      <c r="B215" s="2"/>
      <c r="C215" s="3" t="s">
        <v>4</v>
      </c>
      <c r="D215" s="4">
        <v>0</v>
      </c>
      <c r="E215" s="4">
        <v>0</v>
      </c>
      <c r="F215" s="4">
        <v>0</v>
      </c>
    </row>
    <row r="216" spans="1:6" ht="29.25" customHeight="1" thickBot="1" x14ac:dyDescent="0.25">
      <c r="A216" s="11" t="s">
        <v>184</v>
      </c>
      <c r="B216" s="12" t="s">
        <v>113</v>
      </c>
      <c r="C216" s="13"/>
      <c r="D216" s="15">
        <v>0</v>
      </c>
      <c r="E216" s="15">
        <v>0</v>
      </c>
      <c r="F216" s="15">
        <v>0</v>
      </c>
    </row>
    <row r="217" spans="1:6" ht="28.5" customHeight="1" thickBot="1" x14ac:dyDescent="0.25">
      <c r="A217" s="11" t="s">
        <v>185</v>
      </c>
      <c r="B217" s="12" t="s">
        <v>114</v>
      </c>
      <c r="C217" s="13"/>
      <c r="D217" s="15">
        <v>0</v>
      </c>
      <c r="E217" s="15">
        <v>0</v>
      </c>
      <c r="F217" s="15">
        <v>0</v>
      </c>
    </row>
    <row r="218" spans="1:6" ht="41.25" customHeight="1" x14ac:dyDescent="0.2">
      <c r="A218" s="11" t="s">
        <v>186</v>
      </c>
      <c r="B218" s="12" t="s">
        <v>115</v>
      </c>
      <c r="C218" s="13"/>
      <c r="D218" s="14">
        <f>SUM(D219:D221)</f>
        <v>164</v>
      </c>
      <c r="E218" s="14">
        <f>SUM(E219:E221)</f>
        <v>129.4</v>
      </c>
      <c r="F218" s="14">
        <f>SUM(F219:F221)</f>
        <v>132.5</v>
      </c>
    </row>
    <row r="219" spans="1:6" x14ac:dyDescent="0.2">
      <c r="A219" s="1"/>
      <c r="B219" s="2"/>
      <c r="C219" s="3" t="s">
        <v>0</v>
      </c>
      <c r="D219" s="4">
        <v>21.9</v>
      </c>
      <c r="E219" s="4">
        <v>0</v>
      </c>
      <c r="F219" s="4">
        <v>0</v>
      </c>
    </row>
    <row r="220" spans="1:6" x14ac:dyDescent="0.2">
      <c r="A220" s="1"/>
      <c r="B220" s="2"/>
      <c r="C220" s="3" t="s">
        <v>1</v>
      </c>
      <c r="D220" s="4">
        <v>0</v>
      </c>
      <c r="E220" s="4">
        <v>0</v>
      </c>
      <c r="F220" s="4">
        <v>0</v>
      </c>
    </row>
    <row r="221" spans="1:6" ht="13.5" thickBot="1" x14ac:dyDescent="0.25">
      <c r="A221" s="1"/>
      <c r="B221" s="2"/>
      <c r="C221" s="3" t="s">
        <v>5</v>
      </c>
      <c r="D221" s="4">
        <v>142.1</v>
      </c>
      <c r="E221" s="4">
        <v>129.4</v>
      </c>
      <c r="F221" s="4">
        <v>132.5</v>
      </c>
    </row>
    <row r="222" spans="1:6" ht="25.5" x14ac:dyDescent="0.2">
      <c r="A222" s="11" t="s">
        <v>188</v>
      </c>
      <c r="B222" s="12" t="s">
        <v>116</v>
      </c>
      <c r="C222" s="13"/>
      <c r="D222" s="14">
        <f>SUM(D223:D223)</f>
        <v>415</v>
      </c>
      <c r="E222" s="14">
        <f>SUM(E223:E223)</f>
        <v>500</v>
      </c>
      <c r="F222" s="14">
        <f>SUM(F223:F223)</f>
        <v>500</v>
      </c>
    </row>
    <row r="223" spans="1:6" ht="13.5" thickBot="1" x14ac:dyDescent="0.25">
      <c r="A223" s="1"/>
      <c r="B223" s="2"/>
      <c r="C223" s="3" t="s">
        <v>0</v>
      </c>
      <c r="D223" s="4">
        <v>415</v>
      </c>
      <c r="E223" s="4">
        <v>500</v>
      </c>
      <c r="F223" s="4">
        <v>500</v>
      </c>
    </row>
    <row r="224" spans="1:6" ht="25.5" x14ac:dyDescent="0.2">
      <c r="A224" s="11" t="s">
        <v>187</v>
      </c>
      <c r="B224" s="12" t="s">
        <v>117</v>
      </c>
      <c r="C224" s="13"/>
      <c r="D224" s="14">
        <f>SUM(D225:D225)</f>
        <v>105.2</v>
      </c>
      <c r="E224" s="14">
        <f>SUM(E225:E225)</f>
        <v>129</v>
      </c>
      <c r="F224" s="14">
        <f>SUM(F225:F225)</f>
        <v>135</v>
      </c>
    </row>
    <row r="225" spans="1:6" ht="15.75" customHeight="1" thickBot="1" x14ac:dyDescent="0.25">
      <c r="A225" s="32"/>
      <c r="B225" s="33"/>
      <c r="C225" s="34" t="s">
        <v>0</v>
      </c>
      <c r="D225" s="35">
        <v>105.2</v>
      </c>
      <c r="E225" s="35">
        <v>129</v>
      </c>
      <c r="F225" s="35">
        <v>135</v>
      </c>
    </row>
    <row r="226" spans="1:6" ht="28.5" customHeight="1" thickBot="1" x14ac:dyDescent="0.25">
      <c r="A226" s="44" t="s">
        <v>9</v>
      </c>
      <c r="B226" s="43" t="s">
        <v>10</v>
      </c>
      <c r="C226" s="36"/>
      <c r="D226" s="36">
        <f>SUM(D227:D232)</f>
        <v>25411.7</v>
      </c>
      <c r="E226" s="36">
        <f>SUM(E227:E232)</f>
        <v>28938.2</v>
      </c>
      <c r="F226" s="36">
        <f>SUM(F227:F232)</f>
        <v>29199.9</v>
      </c>
    </row>
    <row r="227" spans="1:6" ht="25.5" x14ac:dyDescent="0.2">
      <c r="A227" s="37" t="s">
        <v>0</v>
      </c>
      <c r="B227" s="37" t="s">
        <v>11</v>
      </c>
      <c r="C227" s="42"/>
      <c r="D227" s="42">
        <f>D17+D21+D26+D32+D35+D37+D50+D55+D59+D64+D66+D69+D71+D73+D81+D85+D92+D99+D109+D120+D128+D136+D141+D146+D149+D155+D158+D161+D164+D173+D176+D177+D184+D185+D186+D190+D193+D195+D196+D200+D205+D209+D214+D219+D223+D225</f>
        <v>16767.399999999998</v>
      </c>
      <c r="E227" s="42">
        <f>E17+E21+E26+E32+E35+E37+E50+E55+E59+E64+E66+E69+E71+E73+E81+E85+E92+E99+E109+E120+E128+E136+E141+E146+E149+E155+E158+E161+E164+E173+E176+E177+E184+E185+E186+E190+E193+E195+E196+E200+E205+E209+E214+E219+E223+E225</f>
        <v>19997.5</v>
      </c>
      <c r="F227" s="42">
        <f>F17+F21+F26+F32+F35+F37+F50+F55+F59+F64+F66+F69+F71+F73+F81+F85+F92+F99+F109+F120+F128+F136+F141+F146+F149+F155+F158+F161+F164+F173+F176+F177+F184+F185+F186+F190+F193+F195+F196+F200+F205+F209+F214+F219+F223+F225</f>
        <v>20201</v>
      </c>
    </row>
    <row r="228" spans="1:6" ht="25.5" x14ac:dyDescent="0.2">
      <c r="A228" s="2" t="s">
        <v>5</v>
      </c>
      <c r="B228" s="2" t="s">
        <v>12</v>
      </c>
      <c r="C228" s="4"/>
      <c r="D228" s="4">
        <f>D12+D18+D22+D29+D48+D56+D60+D65+D77+D82+D88+D91+D96+D105+D111+D114+D122+D129+D138+D148+D157+D165+D168+D171+D180+D183+D208+D221</f>
        <v>5976.1999999999989</v>
      </c>
      <c r="E228" s="4">
        <f>E12+E18+E22+E29+E48+E56+E60+E65+E77+E82+E88+E91+E96+E105+E111+E114+E122+E129+E138+E148+E157+E165+E168+E171+E180+E183+E208+E221</f>
        <v>6129.7</v>
      </c>
      <c r="F228" s="4">
        <f>F12+F18+F22+F29+F48+F56+F60+F65+F77+F82+F88+F91+F96+F105+F111+F114+F122+F129+F138+F148+F157+F165+F168+F171+F180+F183+F208+F221</f>
        <v>6187.9</v>
      </c>
    </row>
    <row r="229" spans="1:6" x14ac:dyDescent="0.2">
      <c r="A229" s="2" t="s">
        <v>6</v>
      </c>
      <c r="B229" s="2" t="s">
        <v>13</v>
      </c>
      <c r="C229" s="4"/>
      <c r="D229" s="4">
        <f>D13+D23+D132+D211</f>
        <v>289.5</v>
      </c>
      <c r="E229" s="4">
        <f>E13+E23+E132+E211</f>
        <v>423.5</v>
      </c>
      <c r="F229" s="4">
        <f>F13+F23+F132+F211</f>
        <v>423.5</v>
      </c>
    </row>
    <row r="230" spans="1:6" ht="38.25" x14ac:dyDescent="0.2">
      <c r="A230" s="2" t="s">
        <v>4</v>
      </c>
      <c r="B230" s="2" t="s">
        <v>14</v>
      </c>
      <c r="C230" s="4"/>
      <c r="D230" s="4">
        <f>D10+D20+D28+D38+D51+D70+D74+D101+D110+D121+D124+D130+D137+D142+D147+D174+D191+D194+D198+D202+D206+D210+D215</f>
        <v>218.90000000000003</v>
      </c>
      <c r="E230" s="4">
        <f>E10+E20+E28+E38+E51+E70+E74+E101+E110+E121+E124+E130+E137+E142+E147+E174+E191+E194+E198+E202+E206+E210+E215</f>
        <v>227.8</v>
      </c>
      <c r="F230" s="4">
        <f>F10+F20+F28+F38+F51+F70+F74+F101+F110+F121+F124+F130+F137+F142+F147+F174+F191+F194+F198+F202+F206+F210+F215</f>
        <v>227.8</v>
      </c>
    </row>
    <row r="231" spans="1:6" x14ac:dyDescent="0.2">
      <c r="A231" s="2" t="s">
        <v>1</v>
      </c>
      <c r="B231" s="2" t="s">
        <v>15</v>
      </c>
      <c r="C231" s="4"/>
      <c r="D231" s="4">
        <v>0</v>
      </c>
      <c r="E231" s="4">
        <v>0</v>
      </c>
      <c r="F231" s="4">
        <v>0</v>
      </c>
    </row>
    <row r="232" spans="1:6" x14ac:dyDescent="0.2">
      <c r="A232" s="2" t="s">
        <v>2</v>
      </c>
      <c r="B232" s="2" t="s">
        <v>16</v>
      </c>
      <c r="C232" s="4"/>
      <c r="D232" s="4">
        <f>D14+D102+D203</f>
        <v>2159.6999999999998</v>
      </c>
      <c r="E232" s="4">
        <f>E14+E102+E203</f>
        <v>2159.6999999999998</v>
      </c>
      <c r="F232" s="4">
        <f>F14+F102+F203</f>
        <v>2159.6999999999998</v>
      </c>
    </row>
    <row r="233" spans="1:6" x14ac:dyDescent="0.2">
      <c r="A233" s="2"/>
      <c r="B233" s="5" t="s">
        <v>18</v>
      </c>
      <c r="C233" s="4"/>
      <c r="D233" s="38">
        <f>D234+D235+D236</f>
        <v>16704.899999999998</v>
      </c>
      <c r="E233" s="38">
        <f>E234+E235+E236</f>
        <v>16622.500000000004</v>
      </c>
      <c r="F233" s="38">
        <f>F234+F235+F236</f>
        <v>16623.600000000002</v>
      </c>
    </row>
    <row r="234" spans="1:6" x14ac:dyDescent="0.2">
      <c r="A234" s="2" t="s">
        <v>8</v>
      </c>
      <c r="B234" s="2" t="s">
        <v>19</v>
      </c>
      <c r="C234" s="4"/>
      <c r="D234" s="4">
        <f>D33+D80+D84+D95+D97+D100+D116</f>
        <v>16236.4</v>
      </c>
      <c r="E234" s="4">
        <f>E33+E80+E84+E95+E97+E100+E116</f>
        <v>16231.200000000003</v>
      </c>
      <c r="F234" s="4">
        <f>F33+F80+F84+F95+F97+F100+F116</f>
        <v>16232.600000000002</v>
      </c>
    </row>
    <row r="235" spans="1:6" ht="25.5" x14ac:dyDescent="0.2">
      <c r="A235" s="2" t="s">
        <v>7</v>
      </c>
      <c r="B235" s="2" t="s">
        <v>20</v>
      </c>
      <c r="C235" s="4"/>
      <c r="D235" s="4">
        <f>D34+D117</f>
        <v>64.3</v>
      </c>
      <c r="E235" s="4">
        <f>E34+E117</f>
        <v>31.5</v>
      </c>
      <c r="F235" s="4">
        <f>F34+F117</f>
        <v>31.5</v>
      </c>
    </row>
    <row r="236" spans="1:6" ht="13.5" thickBot="1" x14ac:dyDescent="0.25">
      <c r="A236" s="33" t="s">
        <v>3</v>
      </c>
      <c r="B236" s="33" t="s">
        <v>21</v>
      </c>
      <c r="C236" s="35"/>
      <c r="D236" s="35">
        <f>D11+D108+D119+D127+D134+D143+D213</f>
        <v>404.2</v>
      </c>
      <c r="E236" s="35">
        <f>E11+E108+E119+E127+E134+E213</f>
        <v>359.8</v>
      </c>
      <c r="F236" s="35">
        <f>F11+F108+F119+F127+F134+F213</f>
        <v>359.5</v>
      </c>
    </row>
    <row r="237" spans="1:6" ht="26.25" thickBot="1" x14ac:dyDescent="0.25">
      <c r="A237" s="39"/>
      <c r="B237" s="40" t="s">
        <v>17</v>
      </c>
      <c r="C237" s="41"/>
      <c r="D237" s="41">
        <f>D226+D234+D235+D236</f>
        <v>42116.6</v>
      </c>
      <c r="E237" s="41">
        <f>E226+E234+E235+E236</f>
        <v>45560.700000000004</v>
      </c>
      <c r="F237" s="41">
        <f>F226+F234+F235+F236</f>
        <v>45823.5</v>
      </c>
    </row>
    <row r="238" spans="1:6" ht="21" customHeight="1" x14ac:dyDescent="0.2">
      <c r="A238" s="46"/>
      <c r="B238" s="47" t="s">
        <v>120</v>
      </c>
      <c r="C238" s="46"/>
      <c r="D238" s="50">
        <f>D49</f>
        <v>141.4</v>
      </c>
      <c r="E238" s="50">
        <f t="shared" ref="E238:F238" si="0">E49</f>
        <v>166.6</v>
      </c>
      <c r="F238" s="50">
        <f t="shared" si="0"/>
        <v>166.6</v>
      </c>
    </row>
    <row r="239" spans="1:6" ht="9" customHeight="1" x14ac:dyDescent="0.2"/>
    <row r="240" spans="1:6" s="67" customFormat="1" ht="15" customHeight="1" x14ac:dyDescent="0.2">
      <c r="A240" s="112" t="s">
        <v>792</v>
      </c>
      <c r="B240" s="112"/>
      <c r="C240" s="112"/>
      <c r="D240" s="112"/>
      <c r="E240" s="112"/>
      <c r="F240" s="112"/>
    </row>
    <row r="241" spans="1:6" s="67" customFormat="1" ht="13.5" customHeight="1" x14ac:dyDescent="0.2">
      <c r="A241" s="112" t="s">
        <v>793</v>
      </c>
      <c r="B241" s="112"/>
      <c r="C241" s="112"/>
      <c r="D241" s="112"/>
      <c r="E241" s="112"/>
      <c r="F241" s="112"/>
    </row>
    <row r="242" spans="1:6" s="67" customFormat="1" ht="14.25" customHeight="1" x14ac:dyDescent="0.2">
      <c r="A242" s="112" t="s">
        <v>794</v>
      </c>
      <c r="B242" s="112"/>
      <c r="C242" s="112"/>
      <c r="D242" s="112"/>
      <c r="E242" s="112"/>
      <c r="F242" s="112"/>
    </row>
    <row r="243" spans="1:6" s="67" customFormat="1" ht="16.5" customHeight="1" x14ac:dyDescent="0.2">
      <c r="A243" s="112" t="s">
        <v>795</v>
      </c>
      <c r="B243" s="112"/>
      <c r="C243" s="112"/>
      <c r="D243" s="112"/>
      <c r="E243" s="112"/>
      <c r="F243" s="112"/>
    </row>
  </sheetData>
  <mergeCells count="6">
    <mergeCell ref="A243:F243"/>
    <mergeCell ref="A3:F3"/>
    <mergeCell ref="D1:F1"/>
    <mergeCell ref="A240:F240"/>
    <mergeCell ref="A241:F241"/>
    <mergeCell ref="A242:F242"/>
  </mergeCells>
  <pageMargins left="0.72" right="0.39370078740157483" top="0.39370078740157483" bottom="0.39370078740157483"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8CDA7-0DB7-4DE0-B3D3-C89585667D87}">
  <dimension ref="A1:E240"/>
  <sheetViews>
    <sheetView workbookViewId="0">
      <selection activeCell="G19" sqref="G19"/>
    </sheetView>
  </sheetViews>
  <sheetFormatPr defaultRowHeight="15" x14ac:dyDescent="0.25"/>
  <cols>
    <col min="1" max="1" width="13.85546875" style="55" customWidth="1"/>
    <col min="2" max="2" width="49.7109375" style="55" customWidth="1"/>
    <col min="3" max="3" width="9.42578125" style="55" bestFit="1" customWidth="1"/>
    <col min="4" max="4" width="10.42578125" style="55" customWidth="1"/>
    <col min="5" max="5" width="8.5703125" style="55" customWidth="1"/>
    <col min="6" max="255" width="9.140625" style="55"/>
    <col min="256" max="256" width="13.85546875" style="55" customWidth="1"/>
    <col min="257" max="257" width="49.7109375" style="55" customWidth="1"/>
    <col min="258" max="258" width="9.42578125" style="55" bestFit="1" customWidth="1"/>
    <col min="259" max="259" width="10.42578125" style="55" customWidth="1"/>
    <col min="260" max="260" width="8.5703125" style="55" customWidth="1"/>
    <col min="261" max="261" width="0" style="55" hidden="1" customWidth="1"/>
    <col min="262" max="511" width="9.140625" style="55"/>
    <col min="512" max="512" width="13.85546875" style="55" customWidth="1"/>
    <col min="513" max="513" width="49.7109375" style="55" customWidth="1"/>
    <col min="514" max="514" width="9.42578125" style="55" bestFit="1" customWidth="1"/>
    <col min="515" max="515" width="10.42578125" style="55" customWidth="1"/>
    <col min="516" max="516" width="8.5703125" style="55" customWidth="1"/>
    <col min="517" max="517" width="0" style="55" hidden="1" customWidth="1"/>
    <col min="518" max="767" width="9.140625" style="55"/>
    <col min="768" max="768" width="13.85546875" style="55" customWidth="1"/>
    <col min="769" max="769" width="49.7109375" style="55" customWidth="1"/>
    <col min="770" max="770" width="9.42578125" style="55" bestFit="1" customWidth="1"/>
    <col min="771" max="771" width="10.42578125" style="55" customWidth="1"/>
    <col min="772" max="772" width="8.5703125" style="55" customWidth="1"/>
    <col min="773" max="773" width="0" style="55" hidden="1" customWidth="1"/>
    <col min="774" max="1023" width="9.140625" style="55"/>
    <col min="1024" max="1024" width="13.85546875" style="55" customWidth="1"/>
    <col min="1025" max="1025" width="49.7109375" style="55" customWidth="1"/>
    <col min="1026" max="1026" width="9.42578125" style="55" bestFit="1" customWidth="1"/>
    <col min="1027" max="1027" width="10.42578125" style="55" customWidth="1"/>
    <col min="1028" max="1028" width="8.5703125" style="55" customWidth="1"/>
    <col min="1029" max="1029" width="0" style="55" hidden="1" customWidth="1"/>
    <col min="1030" max="1279" width="9.140625" style="55"/>
    <col min="1280" max="1280" width="13.85546875" style="55" customWidth="1"/>
    <col min="1281" max="1281" width="49.7109375" style="55" customWidth="1"/>
    <col min="1282" max="1282" width="9.42578125" style="55" bestFit="1" customWidth="1"/>
    <col min="1283" max="1283" width="10.42578125" style="55" customWidth="1"/>
    <col min="1284" max="1284" width="8.5703125" style="55" customWidth="1"/>
    <col min="1285" max="1285" width="0" style="55" hidden="1" customWidth="1"/>
    <col min="1286" max="1535" width="9.140625" style="55"/>
    <col min="1536" max="1536" width="13.85546875" style="55" customWidth="1"/>
    <col min="1537" max="1537" width="49.7109375" style="55" customWidth="1"/>
    <col min="1538" max="1538" width="9.42578125" style="55" bestFit="1" customWidth="1"/>
    <col min="1539" max="1539" width="10.42578125" style="55" customWidth="1"/>
    <col min="1540" max="1540" width="8.5703125" style="55" customWidth="1"/>
    <col min="1541" max="1541" width="0" style="55" hidden="1" customWidth="1"/>
    <col min="1542" max="1791" width="9.140625" style="55"/>
    <col min="1792" max="1792" width="13.85546875" style="55" customWidth="1"/>
    <col min="1793" max="1793" width="49.7109375" style="55" customWidth="1"/>
    <col min="1794" max="1794" width="9.42578125" style="55" bestFit="1" customWidth="1"/>
    <col min="1795" max="1795" width="10.42578125" style="55" customWidth="1"/>
    <col min="1796" max="1796" width="8.5703125" style="55" customWidth="1"/>
    <col min="1797" max="1797" width="0" style="55" hidden="1" customWidth="1"/>
    <col min="1798" max="2047" width="9.140625" style="55"/>
    <col min="2048" max="2048" width="13.85546875" style="55" customWidth="1"/>
    <col min="2049" max="2049" width="49.7109375" style="55" customWidth="1"/>
    <col min="2050" max="2050" width="9.42578125" style="55" bestFit="1" customWidth="1"/>
    <col min="2051" max="2051" width="10.42578125" style="55" customWidth="1"/>
    <col min="2052" max="2052" width="8.5703125" style="55" customWidth="1"/>
    <col min="2053" max="2053" width="0" style="55" hidden="1" customWidth="1"/>
    <col min="2054" max="2303" width="9.140625" style="55"/>
    <col min="2304" max="2304" width="13.85546875" style="55" customWidth="1"/>
    <col min="2305" max="2305" width="49.7109375" style="55" customWidth="1"/>
    <col min="2306" max="2306" width="9.42578125" style="55" bestFit="1" customWidth="1"/>
    <col min="2307" max="2307" width="10.42578125" style="55" customWidth="1"/>
    <col min="2308" max="2308" width="8.5703125" style="55" customWidth="1"/>
    <col min="2309" max="2309" width="0" style="55" hidden="1" customWidth="1"/>
    <col min="2310" max="2559" width="9.140625" style="55"/>
    <col min="2560" max="2560" width="13.85546875" style="55" customWidth="1"/>
    <col min="2561" max="2561" width="49.7109375" style="55" customWidth="1"/>
    <col min="2562" max="2562" width="9.42578125" style="55" bestFit="1" customWidth="1"/>
    <col min="2563" max="2563" width="10.42578125" style="55" customWidth="1"/>
    <col min="2564" max="2564" width="8.5703125" style="55" customWidth="1"/>
    <col min="2565" max="2565" width="0" style="55" hidden="1" customWidth="1"/>
    <col min="2566" max="2815" width="9.140625" style="55"/>
    <col min="2816" max="2816" width="13.85546875" style="55" customWidth="1"/>
    <col min="2817" max="2817" width="49.7109375" style="55" customWidth="1"/>
    <col min="2818" max="2818" width="9.42578125" style="55" bestFit="1" customWidth="1"/>
    <col min="2819" max="2819" width="10.42578125" style="55" customWidth="1"/>
    <col min="2820" max="2820" width="8.5703125" style="55" customWidth="1"/>
    <col min="2821" max="2821" width="0" style="55" hidden="1" customWidth="1"/>
    <col min="2822" max="3071" width="9.140625" style="55"/>
    <col min="3072" max="3072" width="13.85546875" style="55" customWidth="1"/>
    <col min="3073" max="3073" width="49.7109375" style="55" customWidth="1"/>
    <col min="3074" max="3074" width="9.42578125" style="55" bestFit="1" customWidth="1"/>
    <col min="3075" max="3075" width="10.42578125" style="55" customWidth="1"/>
    <col min="3076" max="3076" width="8.5703125" style="55" customWidth="1"/>
    <col min="3077" max="3077" width="0" style="55" hidden="1" customWidth="1"/>
    <col min="3078" max="3327" width="9.140625" style="55"/>
    <col min="3328" max="3328" width="13.85546875" style="55" customWidth="1"/>
    <col min="3329" max="3329" width="49.7109375" style="55" customWidth="1"/>
    <col min="3330" max="3330" width="9.42578125" style="55" bestFit="1" customWidth="1"/>
    <col min="3331" max="3331" width="10.42578125" style="55" customWidth="1"/>
    <col min="3332" max="3332" width="8.5703125" style="55" customWidth="1"/>
    <col min="3333" max="3333" width="0" style="55" hidden="1" customWidth="1"/>
    <col min="3334" max="3583" width="9.140625" style="55"/>
    <col min="3584" max="3584" width="13.85546875" style="55" customWidth="1"/>
    <col min="3585" max="3585" width="49.7109375" style="55" customWidth="1"/>
    <col min="3586" max="3586" width="9.42578125" style="55" bestFit="1" customWidth="1"/>
    <col min="3587" max="3587" width="10.42578125" style="55" customWidth="1"/>
    <col min="3588" max="3588" width="8.5703125" style="55" customWidth="1"/>
    <col min="3589" max="3589" width="0" style="55" hidden="1" customWidth="1"/>
    <col min="3590" max="3839" width="9.140625" style="55"/>
    <col min="3840" max="3840" width="13.85546875" style="55" customWidth="1"/>
    <col min="3841" max="3841" width="49.7109375" style="55" customWidth="1"/>
    <col min="3842" max="3842" width="9.42578125" style="55" bestFit="1" customWidth="1"/>
    <col min="3843" max="3843" width="10.42578125" style="55" customWidth="1"/>
    <col min="3844" max="3844" width="8.5703125" style="55" customWidth="1"/>
    <col min="3845" max="3845" width="0" style="55" hidden="1" customWidth="1"/>
    <col min="3846" max="4095" width="9.140625" style="55"/>
    <col min="4096" max="4096" width="13.85546875" style="55" customWidth="1"/>
    <col min="4097" max="4097" width="49.7109375" style="55" customWidth="1"/>
    <col min="4098" max="4098" width="9.42578125" style="55" bestFit="1" customWidth="1"/>
    <col min="4099" max="4099" width="10.42578125" style="55" customWidth="1"/>
    <col min="4100" max="4100" width="8.5703125" style="55" customWidth="1"/>
    <col min="4101" max="4101" width="0" style="55" hidden="1" customWidth="1"/>
    <col min="4102" max="4351" width="9.140625" style="55"/>
    <col min="4352" max="4352" width="13.85546875" style="55" customWidth="1"/>
    <col min="4353" max="4353" width="49.7109375" style="55" customWidth="1"/>
    <col min="4354" max="4354" width="9.42578125" style="55" bestFit="1" customWidth="1"/>
    <col min="4355" max="4355" width="10.42578125" style="55" customWidth="1"/>
    <col min="4356" max="4356" width="8.5703125" style="55" customWidth="1"/>
    <col min="4357" max="4357" width="0" style="55" hidden="1" customWidth="1"/>
    <col min="4358" max="4607" width="9.140625" style="55"/>
    <col min="4608" max="4608" width="13.85546875" style="55" customWidth="1"/>
    <col min="4609" max="4609" width="49.7109375" style="55" customWidth="1"/>
    <col min="4610" max="4610" width="9.42578125" style="55" bestFit="1" customWidth="1"/>
    <col min="4611" max="4611" width="10.42578125" style="55" customWidth="1"/>
    <col min="4612" max="4612" width="8.5703125" style="55" customWidth="1"/>
    <col min="4613" max="4613" width="0" style="55" hidden="1" customWidth="1"/>
    <col min="4614" max="4863" width="9.140625" style="55"/>
    <col min="4864" max="4864" width="13.85546875" style="55" customWidth="1"/>
    <col min="4865" max="4865" width="49.7109375" style="55" customWidth="1"/>
    <col min="4866" max="4866" width="9.42578125" style="55" bestFit="1" customWidth="1"/>
    <col min="4867" max="4867" width="10.42578125" style="55" customWidth="1"/>
    <col min="4868" max="4868" width="8.5703125" style="55" customWidth="1"/>
    <col min="4869" max="4869" width="0" style="55" hidden="1" customWidth="1"/>
    <col min="4870" max="5119" width="9.140625" style="55"/>
    <col min="5120" max="5120" width="13.85546875" style="55" customWidth="1"/>
    <col min="5121" max="5121" width="49.7109375" style="55" customWidth="1"/>
    <col min="5122" max="5122" width="9.42578125" style="55" bestFit="1" customWidth="1"/>
    <col min="5123" max="5123" width="10.42578125" style="55" customWidth="1"/>
    <col min="5124" max="5124" width="8.5703125" style="55" customWidth="1"/>
    <col min="5125" max="5125" width="0" style="55" hidden="1" customWidth="1"/>
    <col min="5126" max="5375" width="9.140625" style="55"/>
    <col min="5376" max="5376" width="13.85546875" style="55" customWidth="1"/>
    <col min="5377" max="5377" width="49.7109375" style="55" customWidth="1"/>
    <col min="5378" max="5378" width="9.42578125" style="55" bestFit="1" customWidth="1"/>
    <col min="5379" max="5379" width="10.42578125" style="55" customWidth="1"/>
    <col min="5380" max="5380" width="8.5703125" style="55" customWidth="1"/>
    <col min="5381" max="5381" width="0" style="55" hidden="1" customWidth="1"/>
    <col min="5382" max="5631" width="9.140625" style="55"/>
    <col min="5632" max="5632" width="13.85546875" style="55" customWidth="1"/>
    <col min="5633" max="5633" width="49.7109375" style="55" customWidth="1"/>
    <col min="5634" max="5634" width="9.42578125" style="55" bestFit="1" customWidth="1"/>
    <col min="5635" max="5635" width="10.42578125" style="55" customWidth="1"/>
    <col min="5636" max="5636" width="8.5703125" style="55" customWidth="1"/>
    <col min="5637" max="5637" width="0" style="55" hidden="1" customWidth="1"/>
    <col min="5638" max="5887" width="9.140625" style="55"/>
    <col min="5888" max="5888" width="13.85546875" style="55" customWidth="1"/>
    <col min="5889" max="5889" width="49.7109375" style="55" customWidth="1"/>
    <col min="5890" max="5890" width="9.42578125" style="55" bestFit="1" customWidth="1"/>
    <col min="5891" max="5891" width="10.42578125" style="55" customWidth="1"/>
    <col min="5892" max="5892" width="8.5703125" style="55" customWidth="1"/>
    <col min="5893" max="5893" width="0" style="55" hidden="1" customWidth="1"/>
    <col min="5894" max="6143" width="9.140625" style="55"/>
    <col min="6144" max="6144" width="13.85546875" style="55" customWidth="1"/>
    <col min="6145" max="6145" width="49.7109375" style="55" customWidth="1"/>
    <col min="6146" max="6146" width="9.42578125" style="55" bestFit="1" customWidth="1"/>
    <col min="6147" max="6147" width="10.42578125" style="55" customWidth="1"/>
    <col min="6148" max="6148" width="8.5703125" style="55" customWidth="1"/>
    <col min="6149" max="6149" width="0" style="55" hidden="1" customWidth="1"/>
    <col min="6150" max="6399" width="9.140625" style="55"/>
    <col min="6400" max="6400" width="13.85546875" style="55" customWidth="1"/>
    <col min="6401" max="6401" width="49.7109375" style="55" customWidth="1"/>
    <col min="6402" max="6402" width="9.42578125" style="55" bestFit="1" customWidth="1"/>
    <col min="6403" max="6403" width="10.42578125" style="55" customWidth="1"/>
    <col min="6404" max="6404" width="8.5703125" style="55" customWidth="1"/>
    <col min="6405" max="6405" width="0" style="55" hidden="1" customWidth="1"/>
    <col min="6406" max="6655" width="9.140625" style="55"/>
    <col min="6656" max="6656" width="13.85546875" style="55" customWidth="1"/>
    <col min="6657" max="6657" width="49.7109375" style="55" customWidth="1"/>
    <col min="6658" max="6658" width="9.42578125" style="55" bestFit="1" customWidth="1"/>
    <col min="6659" max="6659" width="10.42578125" style="55" customWidth="1"/>
    <col min="6660" max="6660" width="8.5703125" style="55" customWidth="1"/>
    <col min="6661" max="6661" width="0" style="55" hidden="1" customWidth="1"/>
    <col min="6662" max="6911" width="9.140625" style="55"/>
    <col min="6912" max="6912" width="13.85546875" style="55" customWidth="1"/>
    <col min="6913" max="6913" width="49.7109375" style="55" customWidth="1"/>
    <col min="6914" max="6914" width="9.42578125" style="55" bestFit="1" customWidth="1"/>
    <col min="6915" max="6915" width="10.42578125" style="55" customWidth="1"/>
    <col min="6916" max="6916" width="8.5703125" style="55" customWidth="1"/>
    <col min="6917" max="6917" width="0" style="55" hidden="1" customWidth="1"/>
    <col min="6918" max="7167" width="9.140625" style="55"/>
    <col min="7168" max="7168" width="13.85546875" style="55" customWidth="1"/>
    <col min="7169" max="7169" width="49.7109375" style="55" customWidth="1"/>
    <col min="7170" max="7170" width="9.42578125" style="55" bestFit="1" customWidth="1"/>
    <col min="7171" max="7171" width="10.42578125" style="55" customWidth="1"/>
    <col min="7172" max="7172" width="8.5703125" style="55" customWidth="1"/>
    <col min="7173" max="7173" width="0" style="55" hidden="1" customWidth="1"/>
    <col min="7174" max="7423" width="9.140625" style="55"/>
    <col min="7424" max="7424" width="13.85546875" style="55" customWidth="1"/>
    <col min="7425" max="7425" width="49.7109375" style="55" customWidth="1"/>
    <col min="7426" max="7426" width="9.42578125" style="55" bestFit="1" customWidth="1"/>
    <col min="7427" max="7427" width="10.42578125" style="55" customWidth="1"/>
    <col min="7428" max="7428" width="8.5703125" style="55" customWidth="1"/>
    <col min="7429" max="7429" width="0" style="55" hidden="1" customWidth="1"/>
    <col min="7430" max="7679" width="9.140625" style="55"/>
    <col min="7680" max="7680" width="13.85546875" style="55" customWidth="1"/>
    <col min="7681" max="7681" width="49.7109375" style="55" customWidth="1"/>
    <col min="7682" max="7682" width="9.42578125" style="55" bestFit="1" customWidth="1"/>
    <col min="7683" max="7683" width="10.42578125" style="55" customWidth="1"/>
    <col min="7684" max="7684" width="8.5703125" style="55" customWidth="1"/>
    <col min="7685" max="7685" width="0" style="55" hidden="1" customWidth="1"/>
    <col min="7686" max="7935" width="9.140625" style="55"/>
    <col min="7936" max="7936" width="13.85546875" style="55" customWidth="1"/>
    <col min="7937" max="7937" width="49.7109375" style="55" customWidth="1"/>
    <col min="7938" max="7938" width="9.42578125" style="55" bestFit="1" customWidth="1"/>
    <col min="7939" max="7939" width="10.42578125" style="55" customWidth="1"/>
    <col min="7940" max="7940" width="8.5703125" style="55" customWidth="1"/>
    <col min="7941" max="7941" width="0" style="55" hidden="1" customWidth="1"/>
    <col min="7942" max="8191" width="9.140625" style="55"/>
    <col min="8192" max="8192" width="13.85546875" style="55" customWidth="1"/>
    <col min="8193" max="8193" width="49.7109375" style="55" customWidth="1"/>
    <col min="8194" max="8194" width="9.42578125" style="55" bestFit="1" customWidth="1"/>
    <col min="8195" max="8195" width="10.42578125" style="55" customWidth="1"/>
    <col min="8196" max="8196" width="8.5703125" style="55" customWidth="1"/>
    <col min="8197" max="8197" width="0" style="55" hidden="1" customWidth="1"/>
    <col min="8198" max="8447" width="9.140625" style="55"/>
    <col min="8448" max="8448" width="13.85546875" style="55" customWidth="1"/>
    <col min="8449" max="8449" width="49.7109375" style="55" customWidth="1"/>
    <col min="8450" max="8450" width="9.42578125" style="55" bestFit="1" customWidth="1"/>
    <col min="8451" max="8451" width="10.42578125" style="55" customWidth="1"/>
    <col min="8452" max="8452" width="8.5703125" style="55" customWidth="1"/>
    <col min="8453" max="8453" width="0" style="55" hidden="1" customWidth="1"/>
    <col min="8454" max="8703" width="9.140625" style="55"/>
    <col min="8704" max="8704" width="13.85546875" style="55" customWidth="1"/>
    <col min="8705" max="8705" width="49.7109375" style="55" customWidth="1"/>
    <col min="8706" max="8706" width="9.42578125" style="55" bestFit="1" customWidth="1"/>
    <col min="8707" max="8707" width="10.42578125" style="55" customWidth="1"/>
    <col min="8708" max="8708" width="8.5703125" style="55" customWidth="1"/>
    <col min="8709" max="8709" width="0" style="55" hidden="1" customWidth="1"/>
    <col min="8710" max="8959" width="9.140625" style="55"/>
    <col min="8960" max="8960" width="13.85546875" style="55" customWidth="1"/>
    <col min="8961" max="8961" width="49.7109375" style="55" customWidth="1"/>
    <col min="8962" max="8962" width="9.42578125" style="55" bestFit="1" customWidth="1"/>
    <col min="8963" max="8963" width="10.42578125" style="55" customWidth="1"/>
    <col min="8964" max="8964" width="8.5703125" style="55" customWidth="1"/>
    <col min="8965" max="8965" width="0" style="55" hidden="1" customWidth="1"/>
    <col min="8966" max="9215" width="9.140625" style="55"/>
    <col min="9216" max="9216" width="13.85546875" style="55" customWidth="1"/>
    <col min="9217" max="9217" width="49.7109375" style="55" customWidth="1"/>
    <col min="9218" max="9218" width="9.42578125" style="55" bestFit="1" customWidth="1"/>
    <col min="9219" max="9219" width="10.42578125" style="55" customWidth="1"/>
    <col min="9220" max="9220" width="8.5703125" style="55" customWidth="1"/>
    <col min="9221" max="9221" width="0" style="55" hidden="1" customWidth="1"/>
    <col min="9222" max="9471" width="9.140625" style="55"/>
    <col min="9472" max="9472" width="13.85546875" style="55" customWidth="1"/>
    <col min="9473" max="9473" width="49.7109375" style="55" customWidth="1"/>
    <col min="9474" max="9474" width="9.42578125" style="55" bestFit="1" customWidth="1"/>
    <col min="9475" max="9475" width="10.42578125" style="55" customWidth="1"/>
    <col min="9476" max="9476" width="8.5703125" style="55" customWidth="1"/>
    <col min="9477" max="9477" width="0" style="55" hidden="1" customWidth="1"/>
    <col min="9478" max="9727" width="9.140625" style="55"/>
    <col min="9728" max="9728" width="13.85546875" style="55" customWidth="1"/>
    <col min="9729" max="9729" width="49.7109375" style="55" customWidth="1"/>
    <col min="9730" max="9730" width="9.42578125" style="55" bestFit="1" customWidth="1"/>
    <col min="9731" max="9731" width="10.42578125" style="55" customWidth="1"/>
    <col min="9732" max="9732" width="8.5703125" style="55" customWidth="1"/>
    <col min="9733" max="9733" width="0" style="55" hidden="1" customWidth="1"/>
    <col min="9734" max="9983" width="9.140625" style="55"/>
    <col min="9984" max="9984" width="13.85546875" style="55" customWidth="1"/>
    <col min="9985" max="9985" width="49.7109375" style="55" customWidth="1"/>
    <col min="9986" max="9986" width="9.42578125" style="55" bestFit="1" customWidth="1"/>
    <col min="9987" max="9987" width="10.42578125" style="55" customWidth="1"/>
    <col min="9988" max="9988" width="8.5703125" style="55" customWidth="1"/>
    <col min="9989" max="9989" width="0" style="55" hidden="1" customWidth="1"/>
    <col min="9990" max="10239" width="9.140625" style="55"/>
    <col min="10240" max="10240" width="13.85546875" style="55" customWidth="1"/>
    <col min="10241" max="10241" width="49.7109375" style="55" customWidth="1"/>
    <col min="10242" max="10242" width="9.42578125" style="55" bestFit="1" customWidth="1"/>
    <col min="10243" max="10243" width="10.42578125" style="55" customWidth="1"/>
    <col min="10244" max="10244" width="8.5703125" style="55" customWidth="1"/>
    <col min="10245" max="10245" width="0" style="55" hidden="1" customWidth="1"/>
    <col min="10246" max="10495" width="9.140625" style="55"/>
    <col min="10496" max="10496" width="13.85546875" style="55" customWidth="1"/>
    <col min="10497" max="10497" width="49.7109375" style="55" customWidth="1"/>
    <col min="10498" max="10498" width="9.42578125" style="55" bestFit="1" customWidth="1"/>
    <col min="10499" max="10499" width="10.42578125" style="55" customWidth="1"/>
    <col min="10500" max="10500" width="8.5703125" style="55" customWidth="1"/>
    <col min="10501" max="10501" width="0" style="55" hidden="1" customWidth="1"/>
    <col min="10502" max="10751" width="9.140625" style="55"/>
    <col min="10752" max="10752" width="13.85546875" style="55" customWidth="1"/>
    <col min="10753" max="10753" width="49.7109375" style="55" customWidth="1"/>
    <col min="10754" max="10754" width="9.42578125" style="55" bestFit="1" customWidth="1"/>
    <col min="10755" max="10755" width="10.42578125" style="55" customWidth="1"/>
    <col min="10756" max="10756" width="8.5703125" style="55" customWidth="1"/>
    <col min="10757" max="10757" width="0" style="55" hidden="1" customWidth="1"/>
    <col min="10758" max="11007" width="9.140625" style="55"/>
    <col min="11008" max="11008" width="13.85546875" style="55" customWidth="1"/>
    <col min="11009" max="11009" width="49.7109375" style="55" customWidth="1"/>
    <col min="11010" max="11010" width="9.42578125" style="55" bestFit="1" customWidth="1"/>
    <col min="11011" max="11011" width="10.42578125" style="55" customWidth="1"/>
    <col min="11012" max="11012" width="8.5703125" style="55" customWidth="1"/>
    <col min="11013" max="11013" width="0" style="55" hidden="1" customWidth="1"/>
    <col min="11014" max="11263" width="9.140625" style="55"/>
    <col min="11264" max="11264" width="13.85546875" style="55" customWidth="1"/>
    <col min="11265" max="11265" width="49.7109375" style="55" customWidth="1"/>
    <col min="11266" max="11266" width="9.42578125" style="55" bestFit="1" customWidth="1"/>
    <col min="11267" max="11267" width="10.42578125" style="55" customWidth="1"/>
    <col min="11268" max="11268" width="8.5703125" style="55" customWidth="1"/>
    <col min="11269" max="11269" width="0" style="55" hidden="1" customWidth="1"/>
    <col min="11270" max="11519" width="9.140625" style="55"/>
    <col min="11520" max="11520" width="13.85546875" style="55" customWidth="1"/>
    <col min="11521" max="11521" width="49.7109375" style="55" customWidth="1"/>
    <col min="11522" max="11522" width="9.42578125" style="55" bestFit="1" customWidth="1"/>
    <col min="11523" max="11523" width="10.42578125" style="55" customWidth="1"/>
    <col min="11524" max="11524" width="8.5703125" style="55" customWidth="1"/>
    <col min="11525" max="11525" width="0" style="55" hidden="1" customWidth="1"/>
    <col min="11526" max="11775" width="9.140625" style="55"/>
    <col min="11776" max="11776" width="13.85546875" style="55" customWidth="1"/>
    <col min="11777" max="11777" width="49.7109375" style="55" customWidth="1"/>
    <col min="11778" max="11778" width="9.42578125" style="55" bestFit="1" customWidth="1"/>
    <col min="11779" max="11779" width="10.42578125" style="55" customWidth="1"/>
    <col min="11780" max="11780" width="8.5703125" style="55" customWidth="1"/>
    <col min="11781" max="11781" width="0" style="55" hidden="1" customWidth="1"/>
    <col min="11782" max="12031" width="9.140625" style="55"/>
    <col min="12032" max="12032" width="13.85546875" style="55" customWidth="1"/>
    <col min="12033" max="12033" width="49.7109375" style="55" customWidth="1"/>
    <col min="12034" max="12034" width="9.42578125" style="55" bestFit="1" customWidth="1"/>
    <col min="12035" max="12035" width="10.42578125" style="55" customWidth="1"/>
    <col min="12036" max="12036" width="8.5703125" style="55" customWidth="1"/>
    <col min="12037" max="12037" width="0" style="55" hidden="1" customWidth="1"/>
    <col min="12038" max="12287" width="9.140625" style="55"/>
    <col min="12288" max="12288" width="13.85546875" style="55" customWidth="1"/>
    <col min="12289" max="12289" width="49.7109375" style="55" customWidth="1"/>
    <col min="12290" max="12290" width="9.42578125" style="55" bestFit="1" customWidth="1"/>
    <col min="12291" max="12291" width="10.42578125" style="55" customWidth="1"/>
    <col min="12292" max="12292" width="8.5703125" style="55" customWidth="1"/>
    <col min="12293" max="12293" width="0" style="55" hidden="1" customWidth="1"/>
    <col min="12294" max="12543" width="9.140625" style="55"/>
    <col min="12544" max="12544" width="13.85546875" style="55" customWidth="1"/>
    <col min="12545" max="12545" width="49.7109375" style="55" customWidth="1"/>
    <col min="12546" max="12546" width="9.42578125" style="55" bestFit="1" customWidth="1"/>
    <col min="12547" max="12547" width="10.42578125" style="55" customWidth="1"/>
    <col min="12548" max="12548" width="8.5703125" style="55" customWidth="1"/>
    <col min="12549" max="12549" width="0" style="55" hidden="1" customWidth="1"/>
    <col min="12550" max="12799" width="9.140625" style="55"/>
    <col min="12800" max="12800" width="13.85546875" style="55" customWidth="1"/>
    <col min="12801" max="12801" width="49.7109375" style="55" customWidth="1"/>
    <col min="12802" max="12802" width="9.42578125" style="55" bestFit="1" customWidth="1"/>
    <col min="12803" max="12803" width="10.42578125" style="55" customWidth="1"/>
    <col min="12804" max="12804" width="8.5703125" style="55" customWidth="1"/>
    <col min="12805" max="12805" width="0" style="55" hidden="1" customWidth="1"/>
    <col min="12806" max="13055" width="9.140625" style="55"/>
    <col min="13056" max="13056" width="13.85546875" style="55" customWidth="1"/>
    <col min="13057" max="13057" width="49.7109375" style="55" customWidth="1"/>
    <col min="13058" max="13058" width="9.42578125" style="55" bestFit="1" customWidth="1"/>
    <col min="13059" max="13059" width="10.42578125" style="55" customWidth="1"/>
    <col min="13060" max="13060" width="8.5703125" style="55" customWidth="1"/>
    <col min="13061" max="13061" width="0" style="55" hidden="1" customWidth="1"/>
    <col min="13062" max="13311" width="9.140625" style="55"/>
    <col min="13312" max="13312" width="13.85546875" style="55" customWidth="1"/>
    <col min="13313" max="13313" width="49.7109375" style="55" customWidth="1"/>
    <col min="13314" max="13314" width="9.42578125" style="55" bestFit="1" customWidth="1"/>
    <col min="13315" max="13315" width="10.42578125" style="55" customWidth="1"/>
    <col min="13316" max="13316" width="8.5703125" style="55" customWidth="1"/>
    <col min="13317" max="13317" width="0" style="55" hidden="1" customWidth="1"/>
    <col min="13318" max="13567" width="9.140625" style="55"/>
    <col min="13568" max="13568" width="13.85546875" style="55" customWidth="1"/>
    <col min="13569" max="13569" width="49.7109375" style="55" customWidth="1"/>
    <col min="13570" max="13570" width="9.42578125" style="55" bestFit="1" customWidth="1"/>
    <col min="13571" max="13571" width="10.42578125" style="55" customWidth="1"/>
    <col min="13572" max="13572" width="8.5703125" style="55" customWidth="1"/>
    <col min="13573" max="13573" width="0" style="55" hidden="1" customWidth="1"/>
    <col min="13574" max="13823" width="9.140625" style="55"/>
    <col min="13824" max="13824" width="13.85546875" style="55" customWidth="1"/>
    <col min="13825" max="13825" width="49.7109375" style="55" customWidth="1"/>
    <col min="13826" max="13826" width="9.42578125" style="55" bestFit="1" customWidth="1"/>
    <col min="13827" max="13827" width="10.42578125" style="55" customWidth="1"/>
    <col min="13828" max="13828" width="8.5703125" style="55" customWidth="1"/>
    <col min="13829" max="13829" width="0" style="55" hidden="1" customWidth="1"/>
    <col min="13830" max="14079" width="9.140625" style="55"/>
    <col min="14080" max="14080" width="13.85546875" style="55" customWidth="1"/>
    <col min="14081" max="14081" width="49.7109375" style="55" customWidth="1"/>
    <col min="14082" max="14082" width="9.42578125" style="55" bestFit="1" customWidth="1"/>
    <col min="14083" max="14083" width="10.42578125" style="55" customWidth="1"/>
    <col min="14084" max="14084" width="8.5703125" style="55" customWidth="1"/>
    <col min="14085" max="14085" width="0" style="55" hidden="1" customWidth="1"/>
    <col min="14086" max="14335" width="9.140625" style="55"/>
    <col min="14336" max="14336" width="13.85546875" style="55" customWidth="1"/>
    <col min="14337" max="14337" width="49.7109375" style="55" customWidth="1"/>
    <col min="14338" max="14338" width="9.42578125" style="55" bestFit="1" customWidth="1"/>
    <col min="14339" max="14339" width="10.42578125" style="55" customWidth="1"/>
    <col min="14340" max="14340" width="8.5703125" style="55" customWidth="1"/>
    <col min="14341" max="14341" width="0" style="55" hidden="1" customWidth="1"/>
    <col min="14342" max="14591" width="9.140625" style="55"/>
    <col min="14592" max="14592" width="13.85546875" style="55" customWidth="1"/>
    <col min="14593" max="14593" width="49.7109375" style="55" customWidth="1"/>
    <col min="14594" max="14594" width="9.42578125" style="55" bestFit="1" customWidth="1"/>
    <col min="14595" max="14595" width="10.42578125" style="55" customWidth="1"/>
    <col min="14596" max="14596" width="8.5703125" style="55" customWidth="1"/>
    <col min="14597" max="14597" width="0" style="55" hidden="1" customWidth="1"/>
    <col min="14598" max="14847" width="9.140625" style="55"/>
    <col min="14848" max="14848" width="13.85546875" style="55" customWidth="1"/>
    <col min="14849" max="14849" width="49.7109375" style="55" customWidth="1"/>
    <col min="14850" max="14850" width="9.42578125" style="55" bestFit="1" customWidth="1"/>
    <col min="14851" max="14851" width="10.42578125" style="55" customWidth="1"/>
    <col min="14852" max="14852" width="8.5703125" style="55" customWidth="1"/>
    <col min="14853" max="14853" width="0" style="55" hidden="1" customWidth="1"/>
    <col min="14854" max="15103" width="9.140625" style="55"/>
    <col min="15104" max="15104" width="13.85546875" style="55" customWidth="1"/>
    <col min="15105" max="15105" width="49.7109375" style="55" customWidth="1"/>
    <col min="15106" max="15106" width="9.42578125" style="55" bestFit="1" customWidth="1"/>
    <col min="15107" max="15107" width="10.42578125" style="55" customWidth="1"/>
    <col min="15108" max="15108" width="8.5703125" style="55" customWidth="1"/>
    <col min="15109" max="15109" width="0" style="55" hidden="1" customWidth="1"/>
    <col min="15110" max="15359" width="9.140625" style="55"/>
    <col min="15360" max="15360" width="13.85546875" style="55" customWidth="1"/>
    <col min="15361" max="15361" width="49.7109375" style="55" customWidth="1"/>
    <col min="15362" max="15362" width="9.42578125" style="55" bestFit="1" customWidth="1"/>
    <col min="15363" max="15363" width="10.42578125" style="55" customWidth="1"/>
    <col min="15364" max="15364" width="8.5703125" style="55" customWidth="1"/>
    <col min="15365" max="15365" width="0" style="55" hidden="1" customWidth="1"/>
    <col min="15366" max="15615" width="9.140625" style="55"/>
    <col min="15616" max="15616" width="13.85546875" style="55" customWidth="1"/>
    <col min="15617" max="15617" width="49.7109375" style="55" customWidth="1"/>
    <col min="15618" max="15618" width="9.42578125" style="55" bestFit="1" customWidth="1"/>
    <col min="15619" max="15619" width="10.42578125" style="55" customWidth="1"/>
    <col min="15620" max="15620" width="8.5703125" style="55" customWidth="1"/>
    <col min="15621" max="15621" width="0" style="55" hidden="1" customWidth="1"/>
    <col min="15622" max="15871" width="9.140625" style="55"/>
    <col min="15872" max="15872" width="13.85546875" style="55" customWidth="1"/>
    <col min="15873" max="15873" width="49.7109375" style="55" customWidth="1"/>
    <col min="15874" max="15874" width="9.42578125" style="55" bestFit="1" customWidth="1"/>
    <col min="15875" max="15875" width="10.42578125" style="55" customWidth="1"/>
    <col min="15876" max="15876" width="8.5703125" style="55" customWidth="1"/>
    <col min="15877" max="15877" width="0" style="55" hidden="1" customWidth="1"/>
    <col min="15878" max="16127" width="9.140625" style="55"/>
    <col min="16128" max="16128" width="13.85546875" style="55" customWidth="1"/>
    <col min="16129" max="16129" width="49.7109375" style="55" customWidth="1"/>
    <col min="16130" max="16130" width="9.42578125" style="55" bestFit="1" customWidth="1"/>
    <col min="16131" max="16131" width="10.42578125" style="55" customWidth="1"/>
    <col min="16132" max="16132" width="8.5703125" style="55" customWidth="1"/>
    <col min="16133" max="16133" width="0" style="55" hidden="1" customWidth="1"/>
    <col min="16134" max="16384" width="9.140625" style="55"/>
  </cols>
  <sheetData>
    <row r="1" spans="1:5" s="61" customFormat="1" x14ac:dyDescent="0.25">
      <c r="C1" s="115" t="s">
        <v>189</v>
      </c>
      <c r="D1" s="115"/>
      <c r="E1" s="115"/>
    </row>
    <row r="2" spans="1:5" s="61" customFormat="1" ht="29.25" customHeight="1" x14ac:dyDescent="0.25">
      <c r="C2" s="115"/>
      <c r="D2" s="115"/>
      <c r="E2" s="115"/>
    </row>
    <row r="3" spans="1:5" ht="12" customHeight="1" x14ac:dyDescent="0.25"/>
    <row r="4" spans="1:5" ht="17.100000000000001" customHeight="1" x14ac:dyDescent="0.25">
      <c r="A4" s="116" t="s">
        <v>256</v>
      </c>
      <c r="B4" s="117"/>
      <c r="C4" s="117"/>
      <c r="D4" s="117"/>
      <c r="E4" s="117"/>
    </row>
    <row r="5" spans="1:5" ht="12" customHeight="1" x14ac:dyDescent="0.25"/>
    <row r="6" spans="1:5" ht="47.25" customHeight="1" x14ac:dyDescent="0.25">
      <c r="A6" s="62" t="s">
        <v>257</v>
      </c>
      <c r="B6" s="62" t="s">
        <v>258</v>
      </c>
      <c r="C6" s="118" t="s">
        <v>259</v>
      </c>
      <c r="D6" s="119"/>
      <c r="E6" s="119"/>
    </row>
    <row r="7" spans="1:5" x14ac:dyDescent="0.25">
      <c r="A7" s="63"/>
      <c r="B7" s="63"/>
      <c r="C7" s="62" t="s">
        <v>260</v>
      </c>
      <c r="D7" s="62" t="s">
        <v>261</v>
      </c>
      <c r="E7" s="62" t="s">
        <v>262</v>
      </c>
    </row>
    <row r="8" spans="1:5" ht="17.25" customHeight="1" x14ac:dyDescent="0.25">
      <c r="A8" s="64" t="s">
        <v>263</v>
      </c>
      <c r="B8" s="64" t="s">
        <v>264</v>
      </c>
      <c r="C8" s="64" t="s">
        <v>265</v>
      </c>
      <c r="D8" s="64" t="s">
        <v>266</v>
      </c>
      <c r="E8" s="64" t="s">
        <v>267</v>
      </c>
    </row>
    <row r="9" spans="1:5" ht="28.5" x14ac:dyDescent="0.25">
      <c r="A9" s="65"/>
      <c r="B9" s="66" t="s">
        <v>268</v>
      </c>
      <c r="C9" s="53"/>
      <c r="D9" s="53"/>
      <c r="E9" s="53"/>
    </row>
    <row r="10" spans="1:5" ht="30" x14ac:dyDescent="0.25">
      <c r="A10" s="65" t="s">
        <v>269</v>
      </c>
      <c r="B10" s="65" t="s">
        <v>270</v>
      </c>
      <c r="C10" s="53">
        <v>90</v>
      </c>
      <c r="D10" s="53">
        <v>90.1</v>
      </c>
      <c r="E10" s="53">
        <v>90.2</v>
      </c>
    </row>
    <row r="11" spans="1:5" ht="30" x14ac:dyDescent="0.25">
      <c r="A11" s="65" t="s">
        <v>271</v>
      </c>
      <c r="B11" s="65" t="s">
        <v>272</v>
      </c>
      <c r="C11" s="53">
        <v>260</v>
      </c>
      <c r="D11" s="53">
        <v>258</v>
      </c>
      <c r="E11" s="53">
        <v>256</v>
      </c>
    </row>
    <row r="12" spans="1:5" ht="42.75" x14ac:dyDescent="0.25">
      <c r="A12" s="65"/>
      <c r="B12" s="66" t="s">
        <v>273</v>
      </c>
      <c r="C12" s="53"/>
      <c r="D12" s="53"/>
      <c r="E12" s="53"/>
    </row>
    <row r="13" spans="1:5" ht="30" x14ac:dyDescent="0.25">
      <c r="A13" s="65" t="s">
        <v>274</v>
      </c>
      <c r="B13" s="65" t="s">
        <v>275</v>
      </c>
      <c r="C13" s="53">
        <v>3900</v>
      </c>
      <c r="D13" s="53">
        <v>3910</v>
      </c>
      <c r="E13" s="53">
        <v>3920</v>
      </c>
    </row>
    <row r="14" spans="1:5" ht="30" x14ac:dyDescent="0.25">
      <c r="A14" s="65" t="s">
        <v>276</v>
      </c>
      <c r="B14" s="65" t="s">
        <v>277</v>
      </c>
      <c r="C14" s="53">
        <v>51</v>
      </c>
      <c r="D14" s="53">
        <v>83</v>
      </c>
      <c r="E14" s="53">
        <v>51</v>
      </c>
    </row>
    <row r="15" spans="1:5" ht="30" x14ac:dyDescent="0.25">
      <c r="A15" s="65" t="s">
        <v>278</v>
      </c>
      <c r="B15" s="65" t="s">
        <v>279</v>
      </c>
      <c r="C15" s="53">
        <v>500</v>
      </c>
      <c r="D15" s="53">
        <v>510</v>
      </c>
      <c r="E15" s="53">
        <v>520</v>
      </c>
    </row>
    <row r="16" spans="1:5" ht="30" x14ac:dyDescent="0.25">
      <c r="A16" s="65" t="s">
        <v>280</v>
      </c>
      <c r="B16" s="65" t="s">
        <v>281</v>
      </c>
      <c r="C16" s="53">
        <v>69</v>
      </c>
      <c r="D16" s="53">
        <v>70</v>
      </c>
      <c r="E16" s="53">
        <v>71</v>
      </c>
    </row>
    <row r="17" spans="1:5" ht="42.75" x14ac:dyDescent="0.25">
      <c r="A17" s="65"/>
      <c r="B17" s="66" t="s">
        <v>282</v>
      </c>
      <c r="C17" s="53"/>
      <c r="D17" s="53"/>
      <c r="E17" s="53"/>
    </row>
    <row r="18" spans="1:5" ht="30" x14ac:dyDescent="0.25">
      <c r="A18" s="65" t="s">
        <v>283</v>
      </c>
      <c r="B18" s="65" t="s">
        <v>284</v>
      </c>
      <c r="C18" s="53">
        <v>27000</v>
      </c>
      <c r="D18" s="53">
        <v>27010</v>
      </c>
      <c r="E18" s="53">
        <v>27020</v>
      </c>
    </row>
    <row r="19" spans="1:5" ht="42.75" x14ac:dyDescent="0.25">
      <c r="A19" s="65"/>
      <c r="B19" s="66" t="s">
        <v>285</v>
      </c>
      <c r="C19" s="53"/>
      <c r="D19" s="53"/>
      <c r="E19" s="53"/>
    </row>
    <row r="20" spans="1:5" ht="30" x14ac:dyDescent="0.25">
      <c r="A20" s="65" t="s">
        <v>286</v>
      </c>
      <c r="B20" s="65" t="s">
        <v>275</v>
      </c>
      <c r="C20" s="53">
        <v>1000</v>
      </c>
      <c r="D20" s="53">
        <v>1010</v>
      </c>
      <c r="E20" s="53">
        <v>1020</v>
      </c>
    </row>
    <row r="21" spans="1:5" x14ac:dyDescent="0.25">
      <c r="A21" s="65" t="s">
        <v>287</v>
      </c>
      <c r="B21" s="65" t="s">
        <v>288</v>
      </c>
      <c r="C21" s="53">
        <v>6</v>
      </c>
      <c r="D21" s="53">
        <v>6</v>
      </c>
      <c r="E21" s="53">
        <v>6</v>
      </c>
    </row>
    <row r="22" spans="1:5" ht="57" x14ac:dyDescent="0.25">
      <c r="A22" s="65"/>
      <c r="B22" s="66" t="s">
        <v>289</v>
      </c>
      <c r="C22" s="53"/>
      <c r="D22" s="53"/>
      <c r="E22" s="53"/>
    </row>
    <row r="23" spans="1:5" ht="30" x14ac:dyDescent="0.25">
      <c r="A23" s="65" t="s">
        <v>290</v>
      </c>
      <c r="B23" s="65" t="s">
        <v>275</v>
      </c>
      <c r="C23" s="53">
        <v>1450</v>
      </c>
      <c r="D23" s="53">
        <v>1460</v>
      </c>
      <c r="E23" s="53">
        <v>1470</v>
      </c>
    </row>
    <row r="24" spans="1:5" ht="30" x14ac:dyDescent="0.25">
      <c r="A24" s="65" t="s">
        <v>291</v>
      </c>
      <c r="B24" s="65" t="s">
        <v>292</v>
      </c>
      <c r="C24" s="53">
        <v>27</v>
      </c>
      <c r="D24" s="53">
        <v>26</v>
      </c>
      <c r="E24" s="53">
        <v>25</v>
      </c>
    </row>
    <row r="25" spans="1:5" ht="28.5" x14ac:dyDescent="0.25">
      <c r="A25" s="65"/>
      <c r="B25" s="66" t="s">
        <v>293</v>
      </c>
      <c r="C25" s="53"/>
      <c r="D25" s="53"/>
      <c r="E25" s="53"/>
    </row>
    <row r="26" spans="1:5" ht="30" x14ac:dyDescent="0.25">
      <c r="A26" s="65" t="s">
        <v>294</v>
      </c>
      <c r="B26" s="65" t="s">
        <v>295</v>
      </c>
      <c r="C26" s="53">
        <v>7</v>
      </c>
      <c r="D26" s="53">
        <v>0</v>
      </c>
      <c r="E26" s="53">
        <v>0</v>
      </c>
    </row>
    <row r="27" spans="1:5" ht="27" customHeight="1" x14ac:dyDescent="0.25">
      <c r="A27" s="65" t="s">
        <v>296</v>
      </c>
      <c r="B27" s="65" t="s">
        <v>297</v>
      </c>
      <c r="C27" s="53">
        <v>1</v>
      </c>
      <c r="D27" s="53">
        <v>0</v>
      </c>
      <c r="E27" s="53">
        <v>0</v>
      </c>
    </row>
    <row r="28" spans="1:5" ht="42.75" x14ac:dyDescent="0.25">
      <c r="A28" s="65"/>
      <c r="B28" s="66" t="s">
        <v>298</v>
      </c>
      <c r="C28" s="53"/>
      <c r="D28" s="53"/>
      <c r="E28" s="53"/>
    </row>
    <row r="29" spans="1:5" ht="30" x14ac:dyDescent="0.25">
      <c r="A29" s="65" t="s">
        <v>299</v>
      </c>
      <c r="B29" s="65" t="s">
        <v>300</v>
      </c>
      <c r="C29" s="53">
        <v>2000</v>
      </c>
      <c r="D29" s="53">
        <v>2010</v>
      </c>
      <c r="E29" s="53">
        <v>2020</v>
      </c>
    </row>
    <row r="30" spans="1:5" ht="42.75" x14ac:dyDescent="0.25">
      <c r="A30" s="65"/>
      <c r="B30" s="66" t="s">
        <v>301</v>
      </c>
      <c r="C30" s="53"/>
      <c r="D30" s="53"/>
      <c r="E30" s="53"/>
    </row>
    <row r="31" spans="1:5" ht="45" x14ac:dyDescent="0.25">
      <c r="A31" s="65" t="s">
        <v>302</v>
      </c>
      <c r="B31" s="65" t="s">
        <v>773</v>
      </c>
      <c r="C31" s="53">
        <v>0.9</v>
      </c>
      <c r="D31" s="53">
        <v>0.9</v>
      </c>
      <c r="E31" s="53">
        <v>8</v>
      </c>
    </row>
    <row r="32" spans="1:5" ht="30" x14ac:dyDescent="0.25">
      <c r="A32" s="65" t="s">
        <v>303</v>
      </c>
      <c r="B32" s="65" t="s">
        <v>304</v>
      </c>
      <c r="C32" s="53">
        <v>70</v>
      </c>
      <c r="D32" s="53">
        <v>70</v>
      </c>
      <c r="E32" s="53">
        <v>70</v>
      </c>
    </row>
    <row r="33" spans="1:5" ht="45" x14ac:dyDescent="0.25">
      <c r="A33" s="65" t="s">
        <v>305</v>
      </c>
      <c r="B33" s="65" t="s">
        <v>774</v>
      </c>
      <c r="C33" s="53">
        <v>0.9</v>
      </c>
      <c r="D33" s="53">
        <v>0.9</v>
      </c>
      <c r="E33" s="53">
        <v>0.9</v>
      </c>
    </row>
    <row r="34" spans="1:5" ht="45" x14ac:dyDescent="0.25">
      <c r="A34" s="65" t="s">
        <v>306</v>
      </c>
      <c r="B34" s="65" t="s">
        <v>307</v>
      </c>
      <c r="C34" s="53">
        <v>2</v>
      </c>
      <c r="D34" s="53">
        <v>2</v>
      </c>
      <c r="E34" s="53">
        <v>2</v>
      </c>
    </row>
    <row r="35" spans="1:5" ht="53.25" customHeight="1" x14ac:dyDescent="0.25">
      <c r="A35" s="65" t="s">
        <v>308</v>
      </c>
      <c r="B35" s="65" t="s">
        <v>775</v>
      </c>
      <c r="C35" s="53">
        <v>0.9</v>
      </c>
      <c r="D35" s="53">
        <v>0.9</v>
      </c>
      <c r="E35" s="53">
        <v>0.9</v>
      </c>
    </row>
    <row r="36" spans="1:5" ht="45" x14ac:dyDescent="0.25">
      <c r="A36" s="65" t="s">
        <v>309</v>
      </c>
      <c r="B36" s="65" t="s">
        <v>310</v>
      </c>
      <c r="C36" s="53">
        <v>2</v>
      </c>
      <c r="D36" s="53">
        <v>2</v>
      </c>
      <c r="E36" s="53">
        <v>2</v>
      </c>
    </row>
    <row r="37" spans="1:5" ht="30" x14ac:dyDescent="0.25">
      <c r="A37" s="65" t="s">
        <v>311</v>
      </c>
      <c r="B37" s="65" t="s">
        <v>300</v>
      </c>
      <c r="C37" s="53">
        <v>4500</v>
      </c>
      <c r="D37" s="53">
        <v>4510</v>
      </c>
      <c r="E37" s="53">
        <v>4520</v>
      </c>
    </row>
    <row r="38" spans="1:5" x14ac:dyDescent="0.25">
      <c r="A38" s="65" t="s">
        <v>312</v>
      </c>
      <c r="B38" s="65" t="s">
        <v>313</v>
      </c>
      <c r="C38" s="53">
        <v>8</v>
      </c>
      <c r="D38" s="53">
        <v>8</v>
      </c>
      <c r="E38" s="53">
        <v>8</v>
      </c>
    </row>
    <row r="39" spans="1:5" ht="28.5" x14ac:dyDescent="0.25">
      <c r="A39" s="65"/>
      <c r="B39" s="66" t="s">
        <v>314</v>
      </c>
      <c r="C39" s="53"/>
      <c r="D39" s="53"/>
      <c r="E39" s="53"/>
    </row>
    <row r="40" spans="1:5" ht="30" x14ac:dyDescent="0.25">
      <c r="A40" s="65" t="s">
        <v>315</v>
      </c>
      <c r="B40" s="65" t="s">
        <v>316</v>
      </c>
      <c r="C40" s="53">
        <v>130</v>
      </c>
      <c r="D40" s="53">
        <v>130</v>
      </c>
      <c r="E40" s="53">
        <v>130</v>
      </c>
    </row>
    <row r="41" spans="1:5" x14ac:dyDescent="0.25">
      <c r="A41" s="65" t="s">
        <v>317</v>
      </c>
      <c r="B41" s="65" t="s">
        <v>318</v>
      </c>
      <c r="C41" s="53">
        <v>0</v>
      </c>
      <c r="D41" s="53">
        <v>0</v>
      </c>
      <c r="E41" s="53">
        <v>0</v>
      </c>
    </row>
    <row r="42" spans="1:5" ht="30" x14ac:dyDescent="0.25">
      <c r="A42" s="65" t="s">
        <v>319</v>
      </c>
      <c r="B42" s="65" t="s">
        <v>320</v>
      </c>
      <c r="C42" s="53">
        <v>130</v>
      </c>
      <c r="D42" s="53">
        <v>130</v>
      </c>
      <c r="E42" s="53">
        <v>130</v>
      </c>
    </row>
    <row r="43" spans="1:5" ht="28.5" x14ac:dyDescent="0.25">
      <c r="A43" s="65"/>
      <c r="B43" s="66" t="s">
        <v>321</v>
      </c>
      <c r="C43" s="53"/>
      <c r="D43" s="53"/>
      <c r="E43" s="53"/>
    </row>
    <row r="44" spans="1:5" x14ac:dyDescent="0.25">
      <c r="A44" s="65" t="s">
        <v>322</v>
      </c>
      <c r="B44" s="65" t="s">
        <v>323</v>
      </c>
      <c r="C44" s="53">
        <v>0</v>
      </c>
      <c r="D44" s="53">
        <v>0</v>
      </c>
      <c r="E44" s="53">
        <v>2200</v>
      </c>
    </row>
    <row r="45" spans="1:5" ht="42.75" x14ac:dyDescent="0.25">
      <c r="A45" s="65"/>
      <c r="B45" s="66" t="s">
        <v>324</v>
      </c>
      <c r="C45" s="53"/>
      <c r="D45" s="53"/>
      <c r="E45" s="53"/>
    </row>
    <row r="46" spans="1:5" ht="30" x14ac:dyDescent="0.25">
      <c r="A46" s="65" t="s">
        <v>325</v>
      </c>
      <c r="B46" s="65" t="s">
        <v>326</v>
      </c>
      <c r="C46" s="53">
        <v>23</v>
      </c>
      <c r="D46" s="53">
        <v>23</v>
      </c>
      <c r="E46" s="53">
        <v>23</v>
      </c>
    </row>
    <row r="47" spans="1:5" ht="30" x14ac:dyDescent="0.25">
      <c r="A47" s="65" t="s">
        <v>327</v>
      </c>
      <c r="B47" s="65" t="s">
        <v>328</v>
      </c>
      <c r="C47" s="53">
        <v>3000</v>
      </c>
      <c r="D47" s="53">
        <v>3100</v>
      </c>
      <c r="E47" s="53">
        <v>3100</v>
      </c>
    </row>
    <row r="48" spans="1:5" ht="57" x14ac:dyDescent="0.25">
      <c r="A48" s="65"/>
      <c r="B48" s="66" t="s">
        <v>329</v>
      </c>
      <c r="C48" s="53"/>
      <c r="D48" s="53"/>
      <c r="E48" s="53"/>
    </row>
    <row r="49" spans="1:5" ht="45" x14ac:dyDescent="0.25">
      <c r="A49" s="65" t="s">
        <v>330</v>
      </c>
      <c r="B49" s="65" t="s">
        <v>331</v>
      </c>
      <c r="C49" s="53">
        <v>7</v>
      </c>
      <c r="D49" s="53">
        <v>7</v>
      </c>
      <c r="E49" s="53">
        <v>7</v>
      </c>
    </row>
    <row r="50" spans="1:5" ht="45" x14ac:dyDescent="0.25">
      <c r="A50" s="65" t="s">
        <v>332</v>
      </c>
      <c r="B50" s="65" t="s">
        <v>333</v>
      </c>
      <c r="C50" s="53">
        <v>300</v>
      </c>
      <c r="D50" s="53">
        <v>300</v>
      </c>
      <c r="E50" s="53">
        <v>300</v>
      </c>
    </row>
    <row r="51" spans="1:5" ht="30" x14ac:dyDescent="0.25">
      <c r="A51" s="65" t="s">
        <v>334</v>
      </c>
      <c r="B51" s="65" t="s">
        <v>335</v>
      </c>
      <c r="C51" s="53">
        <v>2000</v>
      </c>
      <c r="D51" s="53">
        <v>2000</v>
      </c>
      <c r="E51" s="53">
        <v>2000</v>
      </c>
    </row>
    <row r="52" spans="1:5" ht="28.5" x14ac:dyDescent="0.25">
      <c r="A52" s="65"/>
      <c r="B52" s="66" t="s">
        <v>336</v>
      </c>
      <c r="C52" s="53"/>
      <c r="D52" s="53"/>
      <c r="E52" s="53"/>
    </row>
    <row r="53" spans="1:5" x14ac:dyDescent="0.25">
      <c r="A53" s="65" t="s">
        <v>337</v>
      </c>
      <c r="B53" s="65" t="s">
        <v>338</v>
      </c>
      <c r="C53" s="53">
        <v>30</v>
      </c>
      <c r="D53" s="53">
        <v>30</v>
      </c>
      <c r="E53" s="53">
        <v>30</v>
      </c>
    </row>
    <row r="54" spans="1:5" ht="45" x14ac:dyDescent="0.25">
      <c r="A54" s="65" t="s">
        <v>339</v>
      </c>
      <c r="B54" s="65" t="s">
        <v>340</v>
      </c>
      <c r="C54" s="53">
        <v>70</v>
      </c>
      <c r="D54" s="53">
        <v>70</v>
      </c>
      <c r="E54" s="53">
        <v>70</v>
      </c>
    </row>
    <row r="55" spans="1:5" ht="42.75" x14ac:dyDescent="0.25">
      <c r="A55" s="65"/>
      <c r="B55" s="66" t="s">
        <v>341</v>
      </c>
      <c r="C55" s="53"/>
      <c r="D55" s="53"/>
      <c r="E55" s="53"/>
    </row>
    <row r="56" spans="1:5" ht="30" x14ac:dyDescent="0.25">
      <c r="A56" s="65" t="s">
        <v>342</v>
      </c>
      <c r="B56" s="65" t="s">
        <v>343</v>
      </c>
      <c r="C56" s="53">
        <v>50</v>
      </c>
      <c r="D56" s="53">
        <v>50</v>
      </c>
      <c r="E56" s="53">
        <v>50</v>
      </c>
    </row>
    <row r="57" spans="1:5" ht="30" x14ac:dyDescent="0.25">
      <c r="A57" s="65" t="s">
        <v>344</v>
      </c>
      <c r="B57" s="65" t="s">
        <v>345</v>
      </c>
      <c r="C57" s="53">
        <v>170</v>
      </c>
      <c r="D57" s="53">
        <v>170</v>
      </c>
      <c r="E57" s="53">
        <v>170</v>
      </c>
    </row>
    <row r="58" spans="1:5" ht="28.5" x14ac:dyDescent="0.25">
      <c r="A58" s="65"/>
      <c r="B58" s="66" t="s">
        <v>346</v>
      </c>
      <c r="C58" s="53"/>
      <c r="D58" s="53"/>
      <c r="E58" s="53"/>
    </row>
    <row r="59" spans="1:5" ht="30" x14ac:dyDescent="0.25">
      <c r="A59" s="65" t="s">
        <v>347</v>
      </c>
      <c r="B59" s="65" t="s">
        <v>348</v>
      </c>
      <c r="C59" s="53">
        <v>300</v>
      </c>
      <c r="D59" s="53">
        <v>300</v>
      </c>
      <c r="E59" s="53">
        <v>300</v>
      </c>
    </row>
    <row r="60" spans="1:5" x14ac:dyDescent="0.25">
      <c r="A60" s="65"/>
      <c r="B60" s="66" t="s">
        <v>349</v>
      </c>
      <c r="C60" s="53"/>
      <c r="D60" s="53"/>
      <c r="E60" s="53"/>
    </row>
    <row r="61" spans="1:5" ht="30" x14ac:dyDescent="0.25">
      <c r="A61" s="65" t="s">
        <v>350</v>
      </c>
      <c r="B61" s="65" t="s">
        <v>351</v>
      </c>
      <c r="C61" s="53">
        <v>10</v>
      </c>
      <c r="D61" s="53">
        <v>10</v>
      </c>
      <c r="E61" s="53">
        <v>10</v>
      </c>
    </row>
    <row r="62" spans="1:5" ht="30" x14ac:dyDescent="0.25">
      <c r="A62" s="65" t="s">
        <v>352</v>
      </c>
      <c r="B62" s="65" t="s">
        <v>353</v>
      </c>
      <c r="C62" s="53">
        <v>28</v>
      </c>
      <c r="D62" s="53">
        <v>28</v>
      </c>
      <c r="E62" s="53">
        <v>28</v>
      </c>
    </row>
    <row r="63" spans="1:5" ht="28.5" x14ac:dyDescent="0.25">
      <c r="A63" s="65"/>
      <c r="B63" s="66" t="s">
        <v>354</v>
      </c>
      <c r="C63" s="53"/>
      <c r="D63" s="53"/>
      <c r="E63" s="53"/>
    </row>
    <row r="64" spans="1:5" x14ac:dyDescent="0.25">
      <c r="A64" s="65" t="s">
        <v>355</v>
      </c>
      <c r="B64" s="65" t="s">
        <v>356</v>
      </c>
      <c r="C64" s="53">
        <v>2300</v>
      </c>
      <c r="D64" s="53">
        <v>2300</v>
      </c>
      <c r="E64" s="53">
        <v>2300</v>
      </c>
    </row>
    <row r="65" spans="1:5" ht="42.75" x14ac:dyDescent="0.25">
      <c r="A65" s="65"/>
      <c r="B65" s="66" t="s">
        <v>357</v>
      </c>
      <c r="C65" s="53"/>
      <c r="D65" s="53"/>
      <c r="E65" s="53"/>
    </row>
    <row r="66" spans="1:5" x14ac:dyDescent="0.25">
      <c r="A66" s="65" t="s">
        <v>358</v>
      </c>
      <c r="B66" s="65" t="s">
        <v>356</v>
      </c>
      <c r="C66" s="53">
        <v>270</v>
      </c>
      <c r="D66" s="53">
        <v>280</v>
      </c>
      <c r="E66" s="53">
        <v>280</v>
      </c>
    </row>
    <row r="67" spans="1:5" ht="42.75" x14ac:dyDescent="0.25">
      <c r="A67" s="65"/>
      <c r="B67" s="66" t="s">
        <v>359</v>
      </c>
      <c r="C67" s="53"/>
      <c r="D67" s="53"/>
      <c r="E67" s="53"/>
    </row>
    <row r="68" spans="1:5" x14ac:dyDescent="0.25">
      <c r="A68" s="65" t="s">
        <v>360</v>
      </c>
      <c r="B68" s="65" t="s">
        <v>361</v>
      </c>
      <c r="C68" s="53">
        <v>8500</v>
      </c>
      <c r="D68" s="53">
        <v>8500</v>
      </c>
      <c r="E68" s="53">
        <v>8500</v>
      </c>
    </row>
    <row r="69" spans="1:5" ht="28.5" x14ac:dyDescent="0.25">
      <c r="A69" s="65"/>
      <c r="B69" s="66" t="s">
        <v>362</v>
      </c>
      <c r="C69" s="53"/>
      <c r="D69" s="53"/>
      <c r="E69" s="53"/>
    </row>
    <row r="70" spans="1:5" ht="30" x14ac:dyDescent="0.25">
      <c r="A70" s="65" t="s">
        <v>363</v>
      </c>
      <c r="B70" s="65" t="s">
        <v>364</v>
      </c>
      <c r="C70" s="53">
        <v>947</v>
      </c>
      <c r="D70" s="53">
        <v>947</v>
      </c>
      <c r="E70" s="53">
        <v>947</v>
      </c>
    </row>
    <row r="71" spans="1:5" ht="28.5" x14ac:dyDescent="0.25">
      <c r="A71" s="65"/>
      <c r="B71" s="66" t="s">
        <v>365</v>
      </c>
      <c r="C71" s="53"/>
      <c r="D71" s="53"/>
      <c r="E71" s="53"/>
    </row>
    <row r="72" spans="1:5" ht="30" x14ac:dyDescent="0.25">
      <c r="A72" s="65" t="s">
        <v>366</v>
      </c>
      <c r="B72" s="65" t="s">
        <v>367</v>
      </c>
      <c r="C72" s="53">
        <v>2000</v>
      </c>
      <c r="D72" s="53">
        <v>2000</v>
      </c>
      <c r="E72" s="53">
        <v>2000</v>
      </c>
    </row>
    <row r="73" spans="1:5" ht="30" x14ac:dyDescent="0.25">
      <c r="A73" s="65" t="s">
        <v>368</v>
      </c>
      <c r="B73" s="65" t="s">
        <v>369</v>
      </c>
      <c r="C73" s="53">
        <v>620000</v>
      </c>
      <c r="D73" s="53">
        <v>630000</v>
      </c>
      <c r="E73" s="53">
        <v>635000</v>
      </c>
    </row>
    <row r="74" spans="1:5" x14ac:dyDescent="0.25">
      <c r="A74" s="65"/>
      <c r="B74" s="66" t="s">
        <v>370</v>
      </c>
      <c r="C74" s="53"/>
      <c r="D74" s="53"/>
      <c r="E74" s="53"/>
    </row>
    <row r="75" spans="1:5" x14ac:dyDescent="0.25">
      <c r="A75" s="65" t="s">
        <v>371</v>
      </c>
      <c r="B75" s="65" t="s">
        <v>372</v>
      </c>
      <c r="C75" s="53">
        <v>9000</v>
      </c>
      <c r="D75" s="53">
        <v>9000</v>
      </c>
      <c r="E75" s="53">
        <v>9000</v>
      </c>
    </row>
    <row r="76" spans="1:5" ht="30" x14ac:dyDescent="0.25">
      <c r="A76" s="65" t="s">
        <v>373</v>
      </c>
      <c r="B76" s="65" t="s">
        <v>776</v>
      </c>
      <c r="C76" s="53">
        <v>200</v>
      </c>
      <c r="D76" s="53">
        <v>200</v>
      </c>
      <c r="E76" s="53">
        <v>200</v>
      </c>
    </row>
    <row r="77" spans="1:5" ht="28.5" x14ac:dyDescent="0.25">
      <c r="A77" s="65"/>
      <c r="B77" s="66" t="s">
        <v>374</v>
      </c>
      <c r="C77" s="53"/>
      <c r="D77" s="53"/>
      <c r="E77" s="53"/>
    </row>
    <row r="78" spans="1:5" ht="30" x14ac:dyDescent="0.25">
      <c r="A78" s="65" t="s">
        <v>375</v>
      </c>
      <c r="B78" s="65" t="s">
        <v>376</v>
      </c>
      <c r="C78" s="53">
        <v>3200</v>
      </c>
      <c r="D78" s="53">
        <v>3200</v>
      </c>
      <c r="E78" s="53">
        <v>3200</v>
      </c>
    </row>
    <row r="79" spans="1:5" ht="30" x14ac:dyDescent="0.25">
      <c r="A79" s="65" t="s">
        <v>377</v>
      </c>
      <c r="B79" s="65" t="s">
        <v>378</v>
      </c>
      <c r="C79" s="53">
        <v>700</v>
      </c>
      <c r="D79" s="53">
        <v>700</v>
      </c>
      <c r="E79" s="53">
        <v>700</v>
      </c>
    </row>
    <row r="80" spans="1:5" ht="28.5" x14ac:dyDescent="0.25">
      <c r="A80" s="65"/>
      <c r="B80" s="66" t="s">
        <v>379</v>
      </c>
      <c r="C80" s="53"/>
      <c r="D80" s="53"/>
      <c r="E80" s="53"/>
    </row>
    <row r="81" spans="1:5" ht="30" x14ac:dyDescent="0.25">
      <c r="A81" s="65" t="s">
        <v>380</v>
      </c>
      <c r="B81" s="65" t="s">
        <v>376</v>
      </c>
      <c r="C81" s="53">
        <v>130</v>
      </c>
      <c r="D81" s="53">
        <v>130</v>
      </c>
      <c r="E81" s="53">
        <v>130</v>
      </c>
    </row>
    <row r="82" spans="1:5" ht="28.5" x14ac:dyDescent="0.25">
      <c r="A82" s="65"/>
      <c r="B82" s="66" t="s">
        <v>381</v>
      </c>
      <c r="C82" s="53"/>
      <c r="D82" s="53"/>
      <c r="E82" s="53"/>
    </row>
    <row r="83" spans="1:5" x14ac:dyDescent="0.25">
      <c r="A83" s="65" t="s">
        <v>382</v>
      </c>
      <c r="B83" s="65" t="s">
        <v>356</v>
      </c>
      <c r="C83" s="53">
        <v>120</v>
      </c>
      <c r="D83" s="53">
        <v>120</v>
      </c>
      <c r="E83" s="53">
        <v>120</v>
      </c>
    </row>
    <row r="84" spans="1:5" ht="42.75" x14ac:dyDescent="0.25">
      <c r="A84" s="65"/>
      <c r="B84" s="66" t="s">
        <v>383</v>
      </c>
      <c r="C84" s="53"/>
      <c r="D84" s="53"/>
      <c r="E84" s="53"/>
    </row>
    <row r="85" spans="1:5" x14ac:dyDescent="0.25">
      <c r="A85" s="65" t="s">
        <v>384</v>
      </c>
      <c r="B85" s="65" t="s">
        <v>385</v>
      </c>
      <c r="C85" s="53">
        <v>95</v>
      </c>
      <c r="D85" s="53">
        <v>95</v>
      </c>
      <c r="E85" s="53">
        <v>95</v>
      </c>
    </row>
    <row r="86" spans="1:5" ht="42.75" x14ac:dyDescent="0.25">
      <c r="A86" s="65"/>
      <c r="B86" s="66" t="s">
        <v>386</v>
      </c>
      <c r="C86" s="53"/>
      <c r="D86" s="53"/>
      <c r="E86" s="53"/>
    </row>
    <row r="87" spans="1:5" ht="30" x14ac:dyDescent="0.25">
      <c r="A87" s="65" t="s">
        <v>387</v>
      </c>
      <c r="B87" s="65" t="s">
        <v>388</v>
      </c>
      <c r="C87" s="53">
        <v>35</v>
      </c>
      <c r="D87" s="53">
        <v>37</v>
      </c>
      <c r="E87" s="53">
        <v>39</v>
      </c>
    </row>
    <row r="88" spans="1:5" ht="28.5" x14ac:dyDescent="0.25">
      <c r="A88" s="65"/>
      <c r="B88" s="66" t="s">
        <v>389</v>
      </c>
      <c r="C88" s="53"/>
      <c r="D88" s="53"/>
      <c r="E88" s="53"/>
    </row>
    <row r="89" spans="1:5" x14ac:dyDescent="0.25">
      <c r="A89" s="65" t="s">
        <v>390</v>
      </c>
      <c r="B89" s="65" t="s">
        <v>391</v>
      </c>
      <c r="C89" s="53">
        <v>5</v>
      </c>
      <c r="D89" s="53">
        <v>10</v>
      </c>
      <c r="E89" s="53">
        <v>10</v>
      </c>
    </row>
    <row r="90" spans="1:5" x14ac:dyDescent="0.25">
      <c r="A90" s="65" t="s">
        <v>392</v>
      </c>
      <c r="B90" s="65" t="s">
        <v>393</v>
      </c>
      <c r="C90" s="53">
        <v>8</v>
      </c>
      <c r="D90" s="53">
        <v>8</v>
      </c>
      <c r="E90" s="53">
        <v>8</v>
      </c>
    </row>
    <row r="91" spans="1:5" ht="36" customHeight="1" x14ac:dyDescent="0.25">
      <c r="A91" s="65" t="s">
        <v>394</v>
      </c>
      <c r="B91" s="65" t="s">
        <v>395</v>
      </c>
      <c r="C91" s="53">
        <v>100</v>
      </c>
      <c r="D91" s="53">
        <v>100</v>
      </c>
      <c r="E91" s="53">
        <v>100</v>
      </c>
    </row>
    <row r="92" spans="1:5" ht="16.5" customHeight="1" x14ac:dyDescent="0.25">
      <c r="A92" s="65" t="s">
        <v>396</v>
      </c>
      <c r="B92" s="65" t="s">
        <v>397</v>
      </c>
      <c r="C92" s="53">
        <v>5</v>
      </c>
      <c r="D92" s="53">
        <v>5</v>
      </c>
      <c r="E92" s="53">
        <v>3</v>
      </c>
    </row>
    <row r="93" spans="1:5" ht="30" x14ac:dyDescent="0.25">
      <c r="A93" s="65" t="s">
        <v>398</v>
      </c>
      <c r="B93" s="65" t="s">
        <v>399</v>
      </c>
      <c r="C93" s="53">
        <v>8</v>
      </c>
      <c r="D93" s="53">
        <v>8</v>
      </c>
      <c r="E93" s="53">
        <v>8</v>
      </c>
    </row>
    <row r="94" spans="1:5" ht="30" x14ac:dyDescent="0.25">
      <c r="A94" s="65" t="s">
        <v>400</v>
      </c>
      <c r="B94" s="65" t="s">
        <v>401</v>
      </c>
      <c r="C94" s="53">
        <v>100</v>
      </c>
      <c r="D94" s="53">
        <v>100</v>
      </c>
      <c r="E94" s="53">
        <v>100</v>
      </c>
    </row>
    <row r="95" spans="1:5" ht="42.75" x14ac:dyDescent="0.25">
      <c r="A95" s="65"/>
      <c r="B95" s="66" t="s">
        <v>402</v>
      </c>
      <c r="C95" s="53"/>
      <c r="D95" s="53"/>
      <c r="E95" s="53"/>
    </row>
    <row r="96" spans="1:5" ht="45" x14ac:dyDescent="0.25">
      <c r="A96" s="65" t="s">
        <v>403</v>
      </c>
      <c r="B96" s="65" t="s">
        <v>404</v>
      </c>
      <c r="C96" s="53">
        <v>15</v>
      </c>
      <c r="D96" s="53">
        <v>15</v>
      </c>
      <c r="E96" s="53">
        <v>17</v>
      </c>
    </row>
    <row r="97" spans="1:5" ht="85.5" customHeight="1" x14ac:dyDescent="0.25">
      <c r="A97" s="65"/>
      <c r="B97" s="66" t="s">
        <v>405</v>
      </c>
      <c r="C97" s="53"/>
      <c r="D97" s="53"/>
      <c r="E97" s="53"/>
    </row>
    <row r="98" spans="1:5" ht="30" x14ac:dyDescent="0.25">
      <c r="A98" s="65" t="s">
        <v>406</v>
      </c>
      <c r="B98" s="65" t="s">
        <v>407</v>
      </c>
      <c r="C98" s="53">
        <v>20</v>
      </c>
      <c r="D98" s="53">
        <v>20</v>
      </c>
      <c r="E98" s="53">
        <v>20</v>
      </c>
    </row>
    <row r="99" spans="1:5" ht="30" x14ac:dyDescent="0.25">
      <c r="A99" s="65" t="s">
        <v>408</v>
      </c>
      <c r="B99" s="65" t="s">
        <v>409</v>
      </c>
      <c r="C99" s="53">
        <v>3</v>
      </c>
      <c r="D99" s="53">
        <v>3</v>
      </c>
      <c r="E99" s="53">
        <v>3</v>
      </c>
    </row>
    <row r="100" spans="1:5" ht="30" x14ac:dyDescent="0.25">
      <c r="A100" s="65" t="s">
        <v>410</v>
      </c>
      <c r="B100" s="65" t="s">
        <v>777</v>
      </c>
      <c r="C100" s="53">
        <v>33</v>
      </c>
      <c r="D100" s="53">
        <v>34</v>
      </c>
      <c r="E100" s="53">
        <v>35</v>
      </c>
    </row>
    <row r="101" spans="1:5" ht="30" x14ac:dyDescent="0.25">
      <c r="A101" s="65" t="s">
        <v>411</v>
      </c>
      <c r="B101" s="65" t="s">
        <v>778</v>
      </c>
      <c r="C101" s="53">
        <v>65</v>
      </c>
      <c r="D101" s="53">
        <v>68</v>
      </c>
      <c r="E101" s="53">
        <v>70</v>
      </c>
    </row>
    <row r="102" spans="1:5" ht="30" x14ac:dyDescent="0.25">
      <c r="A102" s="65" t="s">
        <v>412</v>
      </c>
      <c r="B102" s="65" t="s">
        <v>413</v>
      </c>
      <c r="C102" s="53">
        <v>11</v>
      </c>
      <c r="D102" s="53">
        <v>12</v>
      </c>
      <c r="E102" s="53">
        <v>13</v>
      </c>
    </row>
    <row r="103" spans="1:5" ht="30" x14ac:dyDescent="0.25">
      <c r="A103" s="65" t="s">
        <v>414</v>
      </c>
      <c r="B103" s="65" t="s">
        <v>415</v>
      </c>
      <c r="C103" s="53">
        <v>53</v>
      </c>
      <c r="D103" s="53">
        <v>53</v>
      </c>
      <c r="E103" s="53">
        <v>53</v>
      </c>
    </row>
    <row r="104" spans="1:5" ht="30" x14ac:dyDescent="0.25">
      <c r="A104" s="65" t="s">
        <v>416</v>
      </c>
      <c r="B104" s="65" t="s">
        <v>417</v>
      </c>
      <c r="C104" s="53">
        <v>13</v>
      </c>
      <c r="D104" s="53">
        <v>14</v>
      </c>
      <c r="E104" s="53">
        <v>14</v>
      </c>
    </row>
    <row r="105" spans="1:5" ht="30" x14ac:dyDescent="0.25">
      <c r="A105" s="65" t="s">
        <v>418</v>
      </c>
      <c r="B105" s="65" t="s">
        <v>419</v>
      </c>
      <c r="C105" s="53">
        <v>28</v>
      </c>
      <c r="D105" s="53">
        <v>28</v>
      </c>
      <c r="E105" s="53">
        <v>28</v>
      </c>
    </row>
    <row r="106" spans="1:5" ht="30" x14ac:dyDescent="0.25">
      <c r="A106" s="65" t="s">
        <v>420</v>
      </c>
      <c r="B106" s="65" t="s">
        <v>421</v>
      </c>
      <c r="C106" s="53">
        <v>185</v>
      </c>
      <c r="D106" s="53">
        <v>187</v>
      </c>
      <c r="E106" s="53">
        <v>189</v>
      </c>
    </row>
    <row r="107" spans="1:5" ht="30" customHeight="1" x14ac:dyDescent="0.25">
      <c r="A107" s="65"/>
      <c r="B107" s="66" t="s">
        <v>422</v>
      </c>
      <c r="C107" s="53"/>
      <c r="D107" s="53"/>
      <c r="E107" s="53"/>
    </row>
    <row r="108" spans="1:5" ht="30" x14ac:dyDescent="0.25">
      <c r="A108" s="65" t="s">
        <v>423</v>
      </c>
      <c r="B108" s="65" t="s">
        <v>424</v>
      </c>
      <c r="C108" s="53">
        <v>30</v>
      </c>
      <c r="D108" s="53">
        <v>35</v>
      </c>
      <c r="E108" s="53">
        <v>35</v>
      </c>
    </row>
    <row r="109" spans="1:5" ht="89.25" customHeight="1" x14ac:dyDescent="0.25">
      <c r="A109" s="65"/>
      <c r="B109" s="66" t="s">
        <v>425</v>
      </c>
      <c r="C109" s="53"/>
      <c r="D109" s="53"/>
      <c r="E109" s="53"/>
    </row>
    <row r="110" spans="1:5" ht="32.25" customHeight="1" x14ac:dyDescent="0.25">
      <c r="A110" s="65" t="s">
        <v>426</v>
      </c>
      <c r="B110" s="65" t="s">
        <v>779</v>
      </c>
      <c r="C110" s="53">
        <v>65</v>
      </c>
      <c r="D110" s="53">
        <v>65</v>
      </c>
      <c r="E110" s="53">
        <v>65</v>
      </c>
    </row>
    <row r="111" spans="1:5" ht="30" x14ac:dyDescent="0.25">
      <c r="A111" s="65" t="s">
        <v>427</v>
      </c>
      <c r="B111" s="65" t="s">
        <v>428</v>
      </c>
      <c r="C111" s="53">
        <v>2</v>
      </c>
      <c r="D111" s="53">
        <v>2</v>
      </c>
      <c r="E111" s="53">
        <v>2</v>
      </c>
    </row>
    <row r="112" spans="1:5" ht="30" x14ac:dyDescent="0.25">
      <c r="A112" s="65" t="s">
        <v>429</v>
      </c>
      <c r="B112" s="65" t="s">
        <v>430</v>
      </c>
      <c r="C112" s="53">
        <v>27</v>
      </c>
      <c r="D112" s="53">
        <v>27</v>
      </c>
      <c r="E112" s="53">
        <v>27</v>
      </c>
    </row>
    <row r="113" spans="1:5" ht="45" x14ac:dyDescent="0.25">
      <c r="A113" s="65" t="s">
        <v>431</v>
      </c>
      <c r="B113" s="65" t="s">
        <v>432</v>
      </c>
      <c r="C113" s="53">
        <v>80</v>
      </c>
      <c r="D113" s="53">
        <v>80</v>
      </c>
      <c r="E113" s="53">
        <v>80</v>
      </c>
    </row>
    <row r="114" spans="1:5" ht="60" x14ac:dyDescent="0.25">
      <c r="A114" s="65" t="s">
        <v>433</v>
      </c>
      <c r="B114" s="65" t="s">
        <v>780</v>
      </c>
      <c r="C114" s="53">
        <v>85</v>
      </c>
      <c r="D114" s="53">
        <v>90</v>
      </c>
      <c r="E114" s="53">
        <v>90</v>
      </c>
    </row>
    <row r="115" spans="1:5" ht="45" x14ac:dyDescent="0.25">
      <c r="A115" s="65" t="s">
        <v>434</v>
      </c>
      <c r="B115" s="65" t="s">
        <v>435</v>
      </c>
      <c r="C115" s="53">
        <v>35</v>
      </c>
      <c r="D115" s="53">
        <v>35</v>
      </c>
      <c r="E115" s="53">
        <v>35</v>
      </c>
    </row>
    <row r="116" spans="1:5" ht="34.5" customHeight="1" x14ac:dyDescent="0.25">
      <c r="A116" s="65" t="s">
        <v>436</v>
      </c>
      <c r="B116" s="65" t="s">
        <v>437</v>
      </c>
      <c r="C116" s="53">
        <v>80</v>
      </c>
      <c r="D116" s="53">
        <v>80</v>
      </c>
      <c r="E116" s="53">
        <v>80</v>
      </c>
    </row>
    <row r="117" spans="1:5" ht="30" x14ac:dyDescent="0.25">
      <c r="A117" s="65" t="s">
        <v>438</v>
      </c>
      <c r="B117" s="65" t="s">
        <v>439</v>
      </c>
      <c r="C117" s="53">
        <v>5</v>
      </c>
      <c r="D117" s="53">
        <v>5</v>
      </c>
      <c r="E117" s="53">
        <v>5</v>
      </c>
    </row>
    <row r="118" spans="1:5" ht="42.75" x14ac:dyDescent="0.25">
      <c r="A118" s="65"/>
      <c r="B118" s="66" t="s">
        <v>440</v>
      </c>
      <c r="C118" s="53"/>
      <c r="D118" s="53"/>
      <c r="E118" s="53"/>
    </row>
    <row r="119" spans="1:5" ht="30" x14ac:dyDescent="0.25">
      <c r="A119" s="65" t="s">
        <v>441</v>
      </c>
      <c r="B119" s="65" t="s">
        <v>781</v>
      </c>
      <c r="C119" s="53">
        <v>120</v>
      </c>
      <c r="D119" s="53">
        <v>120</v>
      </c>
      <c r="E119" s="53">
        <v>120</v>
      </c>
    </row>
    <row r="120" spans="1:5" ht="30" x14ac:dyDescent="0.25">
      <c r="A120" s="65" t="s">
        <v>442</v>
      </c>
      <c r="B120" s="65" t="s">
        <v>782</v>
      </c>
      <c r="C120" s="53">
        <v>80</v>
      </c>
      <c r="D120" s="53">
        <v>80</v>
      </c>
      <c r="E120" s="53">
        <v>80</v>
      </c>
    </row>
    <row r="121" spans="1:5" x14ac:dyDescent="0.25">
      <c r="A121" s="65" t="s">
        <v>443</v>
      </c>
      <c r="B121" s="65" t="s">
        <v>783</v>
      </c>
      <c r="C121" s="53">
        <v>80</v>
      </c>
      <c r="D121" s="53">
        <v>80</v>
      </c>
      <c r="E121" s="53">
        <v>80</v>
      </c>
    </row>
    <row r="122" spans="1:5" ht="30" x14ac:dyDescent="0.25">
      <c r="A122" s="65" t="s">
        <v>444</v>
      </c>
      <c r="B122" s="65" t="s">
        <v>784</v>
      </c>
      <c r="C122" s="53">
        <v>120</v>
      </c>
      <c r="D122" s="53">
        <v>120</v>
      </c>
      <c r="E122" s="53">
        <v>120</v>
      </c>
    </row>
    <row r="123" spans="1:5" ht="30.75" customHeight="1" x14ac:dyDescent="0.25">
      <c r="A123" s="65" t="s">
        <v>445</v>
      </c>
      <c r="B123" s="65" t="s">
        <v>785</v>
      </c>
      <c r="C123" s="53">
        <v>70</v>
      </c>
      <c r="D123" s="53">
        <v>70</v>
      </c>
      <c r="E123" s="53">
        <v>70</v>
      </c>
    </row>
    <row r="124" spans="1:5" ht="28.5" x14ac:dyDescent="0.25">
      <c r="A124" s="65"/>
      <c r="B124" s="66" t="s">
        <v>446</v>
      </c>
      <c r="C124" s="53"/>
      <c r="D124" s="53"/>
      <c r="E124" s="53"/>
    </row>
    <row r="125" spans="1:5" ht="30" x14ac:dyDescent="0.25">
      <c r="A125" s="65" t="s">
        <v>447</v>
      </c>
      <c r="B125" s="65" t="s">
        <v>448</v>
      </c>
      <c r="C125" s="53">
        <v>6</v>
      </c>
      <c r="D125" s="53">
        <v>6</v>
      </c>
      <c r="E125" s="53">
        <v>6</v>
      </c>
    </row>
    <row r="126" spans="1:5" ht="28.5" x14ac:dyDescent="0.25">
      <c r="A126" s="65"/>
      <c r="B126" s="66" t="s">
        <v>449</v>
      </c>
      <c r="C126" s="53"/>
      <c r="D126" s="53"/>
      <c r="E126" s="53"/>
    </row>
    <row r="127" spans="1:5" ht="30" x14ac:dyDescent="0.25">
      <c r="A127" s="65" t="s">
        <v>450</v>
      </c>
      <c r="B127" s="65" t="s">
        <v>451</v>
      </c>
      <c r="C127" s="53">
        <v>20</v>
      </c>
      <c r="D127" s="53">
        <v>20</v>
      </c>
      <c r="E127" s="53">
        <v>25</v>
      </c>
    </row>
    <row r="128" spans="1:5" ht="30" x14ac:dyDescent="0.25">
      <c r="A128" s="65" t="s">
        <v>452</v>
      </c>
      <c r="B128" s="65" t="s">
        <v>453</v>
      </c>
      <c r="C128" s="53">
        <v>24</v>
      </c>
      <c r="D128" s="53">
        <v>24</v>
      </c>
      <c r="E128" s="53">
        <v>25</v>
      </c>
    </row>
    <row r="129" spans="1:5" ht="45" x14ac:dyDescent="0.25">
      <c r="A129" s="65" t="s">
        <v>454</v>
      </c>
      <c r="B129" s="65" t="s">
        <v>455</v>
      </c>
      <c r="C129" s="53">
        <v>18</v>
      </c>
      <c r="D129" s="53">
        <v>18</v>
      </c>
      <c r="E129" s="53">
        <v>18</v>
      </c>
    </row>
    <row r="130" spans="1:5" ht="45" x14ac:dyDescent="0.25">
      <c r="A130" s="65" t="s">
        <v>456</v>
      </c>
      <c r="B130" s="65" t="s">
        <v>457</v>
      </c>
      <c r="C130" s="53">
        <v>5</v>
      </c>
      <c r="D130" s="53">
        <v>5</v>
      </c>
      <c r="E130" s="53">
        <v>6</v>
      </c>
    </row>
    <row r="131" spans="1:5" ht="30" x14ac:dyDescent="0.25">
      <c r="A131" s="65" t="s">
        <v>458</v>
      </c>
      <c r="B131" s="65" t="s">
        <v>459</v>
      </c>
      <c r="C131" s="53">
        <v>23</v>
      </c>
      <c r="D131" s="53">
        <v>23</v>
      </c>
      <c r="E131" s="53">
        <v>23</v>
      </c>
    </row>
    <row r="132" spans="1:5" ht="42.75" x14ac:dyDescent="0.25">
      <c r="A132" s="65"/>
      <c r="B132" s="66" t="s">
        <v>460</v>
      </c>
      <c r="C132" s="53"/>
      <c r="D132" s="53"/>
      <c r="E132" s="53"/>
    </row>
    <row r="133" spans="1:5" ht="30" x14ac:dyDescent="0.25">
      <c r="A133" s="65" t="s">
        <v>461</v>
      </c>
      <c r="B133" s="65" t="s">
        <v>462</v>
      </c>
      <c r="C133" s="53">
        <v>39</v>
      </c>
      <c r="D133" s="53">
        <v>39</v>
      </c>
      <c r="E133" s="53">
        <v>39</v>
      </c>
    </row>
    <row r="134" spans="1:5" ht="42.75" x14ac:dyDescent="0.25">
      <c r="A134" s="65"/>
      <c r="B134" s="66" t="s">
        <v>463</v>
      </c>
      <c r="C134" s="53"/>
      <c r="D134" s="53"/>
      <c r="E134" s="53"/>
    </row>
    <row r="135" spans="1:5" ht="30" x14ac:dyDescent="0.25">
      <c r="A135" s="65" t="s">
        <v>464</v>
      </c>
      <c r="B135" s="65" t="s">
        <v>465</v>
      </c>
      <c r="C135" s="53">
        <v>55</v>
      </c>
      <c r="D135" s="53">
        <v>55</v>
      </c>
      <c r="E135" s="53">
        <v>55</v>
      </c>
    </row>
    <row r="136" spans="1:5" ht="30" x14ac:dyDescent="0.25">
      <c r="A136" s="65" t="s">
        <v>466</v>
      </c>
      <c r="B136" s="65" t="s">
        <v>467</v>
      </c>
      <c r="C136" s="53">
        <v>400</v>
      </c>
      <c r="D136" s="53">
        <v>400</v>
      </c>
      <c r="E136" s="53">
        <v>400</v>
      </c>
    </row>
    <row r="137" spans="1:5" ht="30" x14ac:dyDescent="0.25">
      <c r="A137" s="65" t="s">
        <v>468</v>
      </c>
      <c r="B137" s="65" t="s">
        <v>469</v>
      </c>
      <c r="C137" s="53">
        <v>200</v>
      </c>
      <c r="D137" s="53">
        <v>200</v>
      </c>
      <c r="E137" s="53">
        <v>200</v>
      </c>
    </row>
    <row r="138" spans="1:5" ht="71.25" x14ac:dyDescent="0.25">
      <c r="A138" s="65"/>
      <c r="B138" s="66" t="s">
        <v>470</v>
      </c>
      <c r="C138" s="53"/>
      <c r="D138" s="53"/>
      <c r="E138" s="53"/>
    </row>
    <row r="139" spans="1:5" ht="30" x14ac:dyDescent="0.25">
      <c r="A139" s="65" t="s">
        <v>471</v>
      </c>
      <c r="B139" s="65" t="s">
        <v>472</v>
      </c>
      <c r="C139" s="53">
        <v>54</v>
      </c>
      <c r="D139" s="53">
        <v>54</v>
      </c>
      <c r="E139" s="53">
        <v>56</v>
      </c>
    </row>
    <row r="140" spans="1:5" ht="30" x14ac:dyDescent="0.25">
      <c r="A140" s="65" t="s">
        <v>473</v>
      </c>
      <c r="B140" s="65" t="s">
        <v>474</v>
      </c>
      <c r="C140" s="53">
        <v>65</v>
      </c>
      <c r="D140" s="53">
        <v>65</v>
      </c>
      <c r="E140" s="53">
        <v>67</v>
      </c>
    </row>
    <row r="141" spans="1:5" ht="42.75" x14ac:dyDescent="0.25">
      <c r="A141" s="65"/>
      <c r="B141" s="66" t="s">
        <v>475</v>
      </c>
      <c r="C141" s="53"/>
      <c r="D141" s="53"/>
      <c r="E141" s="53"/>
    </row>
    <row r="142" spans="1:5" ht="30" x14ac:dyDescent="0.25">
      <c r="A142" s="65" t="s">
        <v>476</v>
      </c>
      <c r="B142" s="65" t="s">
        <v>477</v>
      </c>
      <c r="C142" s="53">
        <v>7</v>
      </c>
      <c r="D142" s="53">
        <v>7</v>
      </c>
      <c r="E142" s="53">
        <v>7</v>
      </c>
    </row>
    <row r="143" spans="1:5" x14ac:dyDescent="0.25">
      <c r="A143" s="65" t="s">
        <v>478</v>
      </c>
      <c r="B143" s="65" t="s">
        <v>479</v>
      </c>
      <c r="C143" s="53">
        <v>320</v>
      </c>
      <c r="D143" s="53">
        <v>320</v>
      </c>
      <c r="E143" s="53">
        <v>320</v>
      </c>
    </row>
    <row r="144" spans="1:5" ht="28.5" x14ac:dyDescent="0.25">
      <c r="A144" s="65"/>
      <c r="B144" s="66" t="s">
        <v>480</v>
      </c>
      <c r="C144" s="53"/>
      <c r="D144" s="53"/>
      <c r="E144" s="53"/>
    </row>
    <row r="145" spans="1:5" x14ac:dyDescent="0.25">
      <c r="A145" s="65" t="s">
        <v>481</v>
      </c>
      <c r="B145" s="65" t="s">
        <v>482</v>
      </c>
      <c r="C145" s="53">
        <v>115</v>
      </c>
      <c r="D145" s="53">
        <v>115</v>
      </c>
      <c r="E145" s="53">
        <v>115</v>
      </c>
    </row>
    <row r="146" spans="1:5" ht="30" x14ac:dyDescent="0.25">
      <c r="A146" s="65" t="s">
        <v>483</v>
      </c>
      <c r="B146" s="65" t="s">
        <v>786</v>
      </c>
      <c r="C146" s="53">
        <v>90</v>
      </c>
      <c r="D146" s="53">
        <v>90</v>
      </c>
      <c r="E146" s="53">
        <v>90</v>
      </c>
    </row>
    <row r="147" spans="1:5" x14ac:dyDescent="0.25">
      <c r="A147" s="65" t="s">
        <v>484</v>
      </c>
      <c r="B147" s="65" t="s">
        <v>485</v>
      </c>
      <c r="C147" s="53">
        <v>25</v>
      </c>
      <c r="D147" s="53">
        <v>25</v>
      </c>
      <c r="E147" s="53">
        <v>25</v>
      </c>
    </row>
    <row r="148" spans="1:5" ht="60" x14ac:dyDescent="0.25">
      <c r="A148" s="65" t="s">
        <v>486</v>
      </c>
      <c r="B148" s="65" t="s">
        <v>487</v>
      </c>
      <c r="C148" s="53">
        <v>13</v>
      </c>
      <c r="D148" s="53">
        <v>13</v>
      </c>
      <c r="E148" s="53">
        <v>13</v>
      </c>
    </row>
    <row r="149" spans="1:5" ht="42.75" x14ac:dyDescent="0.25">
      <c r="A149" s="65"/>
      <c r="B149" s="66" t="s">
        <v>488</v>
      </c>
      <c r="C149" s="53"/>
      <c r="D149" s="53"/>
      <c r="E149" s="53"/>
    </row>
    <row r="150" spans="1:5" x14ac:dyDescent="0.25">
      <c r="A150" s="65" t="s">
        <v>489</v>
      </c>
      <c r="B150" s="65" t="s">
        <v>490</v>
      </c>
      <c r="C150" s="53">
        <v>1</v>
      </c>
      <c r="D150" s="53">
        <v>1</v>
      </c>
      <c r="E150" s="53">
        <v>1</v>
      </c>
    </row>
    <row r="151" spans="1:5" ht="42.75" x14ac:dyDescent="0.25">
      <c r="A151" s="65"/>
      <c r="B151" s="66" t="s">
        <v>491</v>
      </c>
      <c r="C151" s="53"/>
      <c r="D151" s="53"/>
      <c r="E151" s="53"/>
    </row>
    <row r="152" spans="1:5" ht="45" x14ac:dyDescent="0.25">
      <c r="A152" s="65" t="s">
        <v>492</v>
      </c>
      <c r="B152" s="65" t="s">
        <v>493</v>
      </c>
      <c r="C152" s="53">
        <v>100</v>
      </c>
      <c r="D152" s="53">
        <v>100</v>
      </c>
      <c r="E152" s="53">
        <v>100</v>
      </c>
    </row>
    <row r="153" spans="1:5" ht="43.5" customHeight="1" x14ac:dyDescent="0.25">
      <c r="A153" s="65"/>
      <c r="B153" s="66" t="s">
        <v>494</v>
      </c>
      <c r="C153" s="53"/>
      <c r="D153" s="53"/>
      <c r="E153" s="53"/>
    </row>
    <row r="154" spans="1:5" ht="30" x14ac:dyDescent="0.25">
      <c r="A154" s="65" t="s">
        <v>495</v>
      </c>
      <c r="B154" s="65" t="s">
        <v>496</v>
      </c>
      <c r="C154" s="53">
        <v>180</v>
      </c>
      <c r="D154" s="53">
        <v>180</v>
      </c>
      <c r="E154" s="53">
        <v>180</v>
      </c>
    </row>
    <row r="155" spans="1:5" ht="30" x14ac:dyDescent="0.25">
      <c r="A155" s="65" t="s">
        <v>497</v>
      </c>
      <c r="B155" s="65" t="s">
        <v>498</v>
      </c>
      <c r="C155" s="53">
        <v>9</v>
      </c>
      <c r="D155" s="53">
        <v>9</v>
      </c>
      <c r="E155" s="53">
        <v>9</v>
      </c>
    </row>
    <row r="156" spans="1:5" ht="30" x14ac:dyDescent="0.25">
      <c r="A156" s="65" t="s">
        <v>499</v>
      </c>
      <c r="B156" s="65" t="s">
        <v>500</v>
      </c>
      <c r="C156" s="53">
        <v>2.62</v>
      </c>
      <c r="D156" s="53">
        <v>2.62</v>
      </c>
      <c r="E156" s="53">
        <v>2.62</v>
      </c>
    </row>
    <row r="157" spans="1:5" ht="28.5" x14ac:dyDescent="0.25">
      <c r="A157" s="65"/>
      <c r="B157" s="66" t="s">
        <v>501</v>
      </c>
      <c r="C157" s="53"/>
      <c r="D157" s="53"/>
      <c r="E157" s="53"/>
    </row>
    <row r="158" spans="1:5" ht="45" x14ac:dyDescent="0.25">
      <c r="A158" s="65" t="s">
        <v>502</v>
      </c>
      <c r="B158" s="65" t="s">
        <v>503</v>
      </c>
      <c r="C158" s="53">
        <v>60</v>
      </c>
      <c r="D158" s="53">
        <v>60</v>
      </c>
      <c r="E158" s="53">
        <v>65</v>
      </c>
    </row>
    <row r="159" spans="1:5" ht="30" x14ac:dyDescent="0.25">
      <c r="A159" s="65" t="s">
        <v>504</v>
      </c>
      <c r="B159" s="65" t="s">
        <v>505</v>
      </c>
      <c r="C159" s="53">
        <v>1</v>
      </c>
      <c r="D159" s="53">
        <v>1</v>
      </c>
      <c r="E159" s="53">
        <v>1</v>
      </c>
    </row>
    <row r="160" spans="1:5" ht="30" x14ac:dyDescent="0.25">
      <c r="A160" s="65" t="s">
        <v>506</v>
      </c>
      <c r="B160" s="65" t="s">
        <v>507</v>
      </c>
      <c r="C160" s="53">
        <v>50</v>
      </c>
      <c r="D160" s="53">
        <v>50</v>
      </c>
      <c r="E160" s="53">
        <v>55</v>
      </c>
    </row>
    <row r="161" spans="1:5" ht="57" x14ac:dyDescent="0.25">
      <c r="A161" s="65"/>
      <c r="B161" s="66" t="s">
        <v>508</v>
      </c>
      <c r="C161" s="53"/>
      <c r="D161" s="53"/>
      <c r="E161" s="53"/>
    </row>
    <row r="162" spans="1:5" ht="30" x14ac:dyDescent="0.25">
      <c r="A162" s="65" t="s">
        <v>509</v>
      </c>
      <c r="B162" s="65" t="s">
        <v>510</v>
      </c>
      <c r="C162" s="53">
        <v>70</v>
      </c>
      <c r="D162" s="53">
        <v>70</v>
      </c>
      <c r="E162" s="53">
        <v>70</v>
      </c>
    </row>
    <row r="163" spans="1:5" ht="30" x14ac:dyDescent="0.25">
      <c r="A163" s="65" t="s">
        <v>511</v>
      </c>
      <c r="B163" s="65" t="s">
        <v>512</v>
      </c>
      <c r="C163" s="53">
        <v>60</v>
      </c>
      <c r="D163" s="53">
        <v>60</v>
      </c>
      <c r="E163" s="53">
        <v>60</v>
      </c>
    </row>
    <row r="164" spans="1:5" ht="71.25" x14ac:dyDescent="0.25">
      <c r="A164" s="65"/>
      <c r="B164" s="66" t="s">
        <v>787</v>
      </c>
      <c r="C164" s="53"/>
      <c r="D164" s="53"/>
      <c r="E164" s="53"/>
    </row>
    <row r="165" spans="1:5" x14ac:dyDescent="0.25">
      <c r="A165" s="65" t="s">
        <v>513</v>
      </c>
      <c r="B165" s="65" t="s">
        <v>788</v>
      </c>
      <c r="C165" s="53">
        <v>10</v>
      </c>
      <c r="D165" s="53">
        <v>10</v>
      </c>
      <c r="E165" s="53">
        <v>10</v>
      </c>
    </row>
    <row r="166" spans="1:5" ht="28.5" x14ac:dyDescent="0.25">
      <c r="A166" s="65"/>
      <c r="B166" s="66" t="s">
        <v>514</v>
      </c>
      <c r="C166" s="53"/>
      <c r="D166" s="53"/>
      <c r="E166" s="53"/>
    </row>
    <row r="167" spans="1:5" ht="30" x14ac:dyDescent="0.25">
      <c r="A167" s="65" t="s">
        <v>515</v>
      </c>
      <c r="B167" s="65" t="s">
        <v>516</v>
      </c>
      <c r="C167" s="53">
        <v>7.8</v>
      </c>
      <c r="D167" s="53">
        <v>7.8</v>
      </c>
      <c r="E167" s="53">
        <v>7.8</v>
      </c>
    </row>
    <row r="168" spans="1:5" ht="28.5" x14ac:dyDescent="0.25">
      <c r="A168" s="65"/>
      <c r="B168" s="66" t="s">
        <v>517</v>
      </c>
      <c r="C168" s="53"/>
      <c r="D168" s="53"/>
      <c r="E168" s="53"/>
    </row>
    <row r="169" spans="1:5" x14ac:dyDescent="0.25">
      <c r="A169" s="65" t="s">
        <v>518</v>
      </c>
      <c r="B169" s="65" t="s">
        <v>519</v>
      </c>
      <c r="C169" s="53">
        <v>1</v>
      </c>
      <c r="D169" s="53">
        <v>1</v>
      </c>
      <c r="E169" s="53">
        <v>1</v>
      </c>
    </row>
    <row r="170" spans="1:5" x14ac:dyDescent="0.25">
      <c r="A170" s="65" t="s">
        <v>520</v>
      </c>
      <c r="B170" s="65" t="s">
        <v>521</v>
      </c>
      <c r="C170" s="53">
        <v>27</v>
      </c>
      <c r="D170" s="53">
        <v>30</v>
      </c>
      <c r="E170" s="53">
        <v>30</v>
      </c>
    </row>
    <row r="171" spans="1:5" x14ac:dyDescent="0.25">
      <c r="A171" s="65" t="s">
        <v>522</v>
      </c>
      <c r="B171" s="65" t="s">
        <v>523</v>
      </c>
      <c r="C171" s="53">
        <v>46</v>
      </c>
      <c r="D171" s="53">
        <v>46</v>
      </c>
      <c r="E171" s="53">
        <v>46</v>
      </c>
    </row>
    <row r="172" spans="1:5" x14ac:dyDescent="0.25">
      <c r="A172" s="65" t="s">
        <v>524</v>
      </c>
      <c r="B172" s="65" t="s">
        <v>525</v>
      </c>
      <c r="C172" s="53">
        <v>157</v>
      </c>
      <c r="D172" s="53">
        <v>171</v>
      </c>
      <c r="E172" s="53">
        <v>200</v>
      </c>
    </row>
    <row r="173" spans="1:5" ht="42.75" x14ac:dyDescent="0.25">
      <c r="A173" s="65"/>
      <c r="B173" s="66" t="s">
        <v>526</v>
      </c>
      <c r="C173" s="53"/>
      <c r="D173" s="53"/>
      <c r="E173" s="53"/>
    </row>
    <row r="174" spans="1:5" ht="30" x14ac:dyDescent="0.25">
      <c r="A174" s="65" t="s">
        <v>527</v>
      </c>
      <c r="B174" s="65" t="s">
        <v>528</v>
      </c>
      <c r="C174" s="53">
        <v>100</v>
      </c>
      <c r="D174" s="53">
        <v>100</v>
      </c>
      <c r="E174" s="53">
        <v>100</v>
      </c>
    </row>
    <row r="175" spans="1:5" ht="28.5" x14ac:dyDescent="0.25">
      <c r="A175" s="65"/>
      <c r="B175" s="66" t="s">
        <v>529</v>
      </c>
      <c r="C175" s="53"/>
      <c r="D175" s="53"/>
      <c r="E175" s="53"/>
    </row>
    <row r="176" spans="1:5" ht="45" x14ac:dyDescent="0.25">
      <c r="A176" s="65" t="s">
        <v>530</v>
      </c>
      <c r="B176" s="65" t="s">
        <v>531</v>
      </c>
      <c r="C176" s="53">
        <v>87</v>
      </c>
      <c r="D176" s="53">
        <v>87</v>
      </c>
      <c r="E176" s="53">
        <v>87</v>
      </c>
    </row>
    <row r="177" spans="1:5" ht="30" x14ac:dyDescent="0.25">
      <c r="A177" s="65" t="s">
        <v>532</v>
      </c>
      <c r="B177" s="65" t="s">
        <v>533</v>
      </c>
      <c r="C177" s="53">
        <v>60</v>
      </c>
      <c r="D177" s="53">
        <v>60</v>
      </c>
      <c r="E177" s="53">
        <v>60</v>
      </c>
    </row>
    <row r="178" spans="1:5" ht="30" x14ac:dyDescent="0.25">
      <c r="A178" s="65" t="s">
        <v>534</v>
      </c>
      <c r="B178" s="65" t="s">
        <v>535</v>
      </c>
      <c r="C178" s="53">
        <v>86</v>
      </c>
      <c r="D178" s="53">
        <v>87</v>
      </c>
      <c r="E178" s="53">
        <v>88</v>
      </c>
    </row>
    <row r="179" spans="1:5" ht="32.25" customHeight="1" x14ac:dyDescent="0.25">
      <c r="A179" s="65"/>
      <c r="B179" s="66" t="s">
        <v>536</v>
      </c>
      <c r="C179" s="53"/>
      <c r="D179" s="53"/>
      <c r="E179" s="53"/>
    </row>
    <row r="180" spans="1:5" ht="30" x14ac:dyDescent="0.25">
      <c r="A180" s="65" t="s">
        <v>537</v>
      </c>
      <c r="B180" s="65" t="s">
        <v>538</v>
      </c>
      <c r="C180" s="53">
        <v>1</v>
      </c>
      <c r="D180" s="53">
        <v>1</v>
      </c>
      <c r="E180" s="53">
        <v>1</v>
      </c>
    </row>
    <row r="181" spans="1:5" ht="90" x14ac:dyDescent="0.25">
      <c r="A181" s="65" t="s">
        <v>539</v>
      </c>
      <c r="B181" s="65" t="s">
        <v>540</v>
      </c>
      <c r="C181" s="53">
        <v>100</v>
      </c>
      <c r="D181" s="53">
        <v>100</v>
      </c>
      <c r="E181" s="53">
        <v>100</v>
      </c>
    </row>
    <row r="182" spans="1:5" ht="42.75" x14ac:dyDescent="0.25">
      <c r="A182" s="65"/>
      <c r="B182" s="66" t="s">
        <v>541</v>
      </c>
      <c r="C182" s="53"/>
      <c r="D182" s="53"/>
      <c r="E182" s="53"/>
    </row>
    <row r="183" spans="1:5" ht="22.5" customHeight="1" x14ac:dyDescent="0.25">
      <c r="A183" s="65" t="s">
        <v>542</v>
      </c>
      <c r="B183" s="65" t="s">
        <v>789</v>
      </c>
      <c r="C183" s="53">
        <v>0</v>
      </c>
      <c r="D183" s="53">
        <v>2</v>
      </c>
      <c r="E183" s="53">
        <v>3</v>
      </c>
    </row>
    <row r="184" spans="1:5" x14ac:dyDescent="0.25">
      <c r="A184" s="65" t="s">
        <v>543</v>
      </c>
      <c r="B184" s="65" t="s">
        <v>544</v>
      </c>
      <c r="C184" s="53">
        <v>1</v>
      </c>
      <c r="D184" s="53">
        <v>0</v>
      </c>
      <c r="E184" s="53">
        <v>0</v>
      </c>
    </row>
    <row r="185" spans="1:5" ht="36.75" customHeight="1" x14ac:dyDescent="0.25">
      <c r="A185" s="65"/>
      <c r="B185" s="66" t="s">
        <v>545</v>
      </c>
      <c r="C185" s="53"/>
      <c r="D185" s="53"/>
      <c r="E185" s="53"/>
    </row>
    <row r="186" spans="1:5" ht="46.5" customHeight="1" x14ac:dyDescent="0.25">
      <c r="A186" s="65" t="s">
        <v>546</v>
      </c>
      <c r="B186" s="65" t="s">
        <v>790</v>
      </c>
      <c r="C186" s="53">
        <v>10</v>
      </c>
      <c r="D186" s="53">
        <v>10</v>
      </c>
      <c r="E186" s="53">
        <v>10</v>
      </c>
    </row>
    <row r="187" spans="1:5" ht="42.75" x14ac:dyDescent="0.25">
      <c r="A187" s="65"/>
      <c r="B187" s="66" t="s">
        <v>791</v>
      </c>
      <c r="C187" s="53"/>
      <c r="D187" s="53"/>
      <c r="E187" s="53"/>
    </row>
    <row r="188" spans="1:5" ht="30" x14ac:dyDescent="0.25">
      <c r="A188" s="65" t="s">
        <v>547</v>
      </c>
      <c r="B188" s="65" t="s">
        <v>548</v>
      </c>
      <c r="C188" s="53">
        <v>21</v>
      </c>
      <c r="D188" s="53">
        <v>21</v>
      </c>
      <c r="E188" s="53">
        <v>21</v>
      </c>
    </row>
    <row r="189" spans="1:5" ht="28.5" x14ac:dyDescent="0.25">
      <c r="A189" s="65"/>
      <c r="B189" s="66" t="s">
        <v>549</v>
      </c>
      <c r="C189" s="53"/>
      <c r="D189" s="53"/>
      <c r="E189" s="53"/>
    </row>
    <row r="190" spans="1:5" ht="30" x14ac:dyDescent="0.25">
      <c r="A190" s="65" t="s">
        <v>550</v>
      </c>
      <c r="B190" s="65" t="s">
        <v>551</v>
      </c>
      <c r="C190" s="53">
        <v>60</v>
      </c>
      <c r="D190" s="53">
        <v>60</v>
      </c>
      <c r="E190" s="53">
        <v>60</v>
      </c>
    </row>
    <row r="191" spans="1:5" ht="42.75" x14ac:dyDescent="0.25">
      <c r="A191" s="65"/>
      <c r="B191" s="66" t="s">
        <v>552</v>
      </c>
      <c r="C191" s="53"/>
      <c r="D191" s="53"/>
      <c r="E191" s="53"/>
    </row>
    <row r="192" spans="1:5" ht="30" x14ac:dyDescent="0.25">
      <c r="A192" s="65" t="s">
        <v>553</v>
      </c>
      <c r="B192" s="65" t="s">
        <v>554</v>
      </c>
      <c r="C192" s="53">
        <v>6</v>
      </c>
      <c r="D192" s="53">
        <v>6</v>
      </c>
      <c r="E192" s="53">
        <v>6</v>
      </c>
    </row>
    <row r="193" spans="1:5" ht="30" x14ac:dyDescent="0.25">
      <c r="A193" s="65" t="s">
        <v>555</v>
      </c>
      <c r="B193" s="65" t="s">
        <v>556</v>
      </c>
      <c r="C193" s="53">
        <v>30</v>
      </c>
      <c r="D193" s="53">
        <v>30</v>
      </c>
      <c r="E193" s="53">
        <v>30</v>
      </c>
    </row>
    <row r="194" spans="1:5" ht="30" x14ac:dyDescent="0.25">
      <c r="A194" s="65" t="s">
        <v>557</v>
      </c>
      <c r="B194" s="65" t="s">
        <v>558</v>
      </c>
      <c r="C194" s="53">
        <v>35</v>
      </c>
      <c r="D194" s="53">
        <v>35</v>
      </c>
      <c r="E194" s="53">
        <v>35</v>
      </c>
    </row>
    <row r="195" spans="1:5" x14ac:dyDescent="0.25">
      <c r="A195" s="65" t="s">
        <v>559</v>
      </c>
      <c r="B195" s="65" t="s">
        <v>560</v>
      </c>
      <c r="C195" s="53">
        <v>3</v>
      </c>
      <c r="D195" s="53">
        <v>3</v>
      </c>
      <c r="E195" s="53">
        <v>3</v>
      </c>
    </row>
    <row r="196" spans="1:5" ht="30" x14ac:dyDescent="0.25">
      <c r="A196" s="65" t="s">
        <v>561</v>
      </c>
      <c r="B196" s="65" t="s">
        <v>562</v>
      </c>
      <c r="C196" s="53">
        <v>100</v>
      </c>
      <c r="D196" s="53">
        <v>100</v>
      </c>
      <c r="E196" s="53">
        <v>100</v>
      </c>
    </row>
    <row r="197" spans="1:5" ht="30" x14ac:dyDescent="0.25">
      <c r="A197" s="65" t="s">
        <v>563</v>
      </c>
      <c r="B197" s="65" t="s">
        <v>564</v>
      </c>
      <c r="C197" s="53">
        <v>0</v>
      </c>
      <c r="D197" s="53">
        <v>0</v>
      </c>
      <c r="E197" s="53">
        <v>0</v>
      </c>
    </row>
    <row r="198" spans="1:5" ht="30" x14ac:dyDescent="0.25">
      <c r="A198" s="65" t="s">
        <v>565</v>
      </c>
      <c r="B198" s="65" t="s">
        <v>566</v>
      </c>
      <c r="C198" s="53">
        <v>0</v>
      </c>
      <c r="D198" s="53">
        <v>0</v>
      </c>
      <c r="E198" s="53">
        <v>0</v>
      </c>
    </row>
    <row r="199" spans="1:5" ht="30" x14ac:dyDescent="0.25">
      <c r="A199" s="65" t="s">
        <v>567</v>
      </c>
      <c r="B199" s="65" t="s">
        <v>568</v>
      </c>
      <c r="C199" s="53">
        <v>3</v>
      </c>
      <c r="D199" s="53">
        <v>3</v>
      </c>
      <c r="E199" s="53">
        <v>3</v>
      </c>
    </row>
    <row r="200" spans="1:5" x14ac:dyDescent="0.25">
      <c r="A200" s="65" t="s">
        <v>569</v>
      </c>
      <c r="B200" s="65" t="s">
        <v>570</v>
      </c>
      <c r="C200" s="53">
        <v>15</v>
      </c>
      <c r="D200" s="53">
        <v>15</v>
      </c>
      <c r="E200" s="53">
        <v>15</v>
      </c>
    </row>
    <row r="201" spans="1:5" ht="30" x14ac:dyDescent="0.25">
      <c r="A201" s="65" t="s">
        <v>571</v>
      </c>
      <c r="B201" s="65" t="s">
        <v>572</v>
      </c>
      <c r="C201" s="53">
        <v>10</v>
      </c>
      <c r="D201" s="53">
        <v>10</v>
      </c>
      <c r="E201" s="53">
        <v>10</v>
      </c>
    </row>
    <row r="202" spans="1:5" ht="28.5" x14ac:dyDescent="0.25">
      <c r="A202" s="65"/>
      <c r="B202" s="66" t="s">
        <v>573</v>
      </c>
      <c r="C202" s="53"/>
      <c r="D202" s="53"/>
      <c r="E202" s="53"/>
    </row>
    <row r="203" spans="1:5" x14ac:dyDescent="0.25">
      <c r="A203" s="65" t="s">
        <v>574</v>
      </c>
      <c r="B203" s="65" t="s">
        <v>575</v>
      </c>
      <c r="C203" s="53">
        <v>10</v>
      </c>
      <c r="D203" s="53">
        <v>10</v>
      </c>
      <c r="E203" s="53">
        <v>10</v>
      </c>
    </row>
    <row r="204" spans="1:5" ht="30" x14ac:dyDescent="0.25">
      <c r="A204" s="65" t="s">
        <v>576</v>
      </c>
      <c r="B204" s="65" t="s">
        <v>577</v>
      </c>
      <c r="C204" s="53">
        <v>100</v>
      </c>
      <c r="D204" s="53">
        <v>100</v>
      </c>
      <c r="E204" s="53">
        <v>100</v>
      </c>
    </row>
    <row r="205" spans="1:5" ht="42.75" x14ac:dyDescent="0.25">
      <c r="A205" s="65"/>
      <c r="B205" s="66" t="s">
        <v>578</v>
      </c>
      <c r="C205" s="53"/>
      <c r="D205" s="53"/>
      <c r="E205" s="53"/>
    </row>
    <row r="206" spans="1:5" ht="30" x14ac:dyDescent="0.25">
      <c r="A206" s="65" t="s">
        <v>579</v>
      </c>
      <c r="B206" s="65" t="s">
        <v>580</v>
      </c>
      <c r="C206" s="53">
        <v>16</v>
      </c>
      <c r="D206" s="53">
        <v>16</v>
      </c>
      <c r="E206" s="53">
        <v>16</v>
      </c>
    </row>
    <row r="207" spans="1:5" x14ac:dyDescent="0.25">
      <c r="A207" s="65" t="s">
        <v>581</v>
      </c>
      <c r="B207" s="65" t="s">
        <v>582</v>
      </c>
      <c r="C207" s="53">
        <v>19</v>
      </c>
      <c r="D207" s="53">
        <v>19</v>
      </c>
      <c r="E207" s="53">
        <v>19</v>
      </c>
    </row>
    <row r="208" spans="1:5" ht="30" x14ac:dyDescent="0.25">
      <c r="A208" s="65" t="s">
        <v>583</v>
      </c>
      <c r="B208" s="65" t="s">
        <v>584</v>
      </c>
      <c r="C208" s="53">
        <v>80</v>
      </c>
      <c r="D208" s="53">
        <v>80</v>
      </c>
      <c r="E208" s="53">
        <v>80</v>
      </c>
    </row>
    <row r="209" spans="1:5" ht="42.75" x14ac:dyDescent="0.25">
      <c r="A209" s="65"/>
      <c r="B209" s="66" t="s">
        <v>585</v>
      </c>
      <c r="C209" s="53"/>
      <c r="D209" s="53"/>
      <c r="E209" s="53"/>
    </row>
    <row r="210" spans="1:5" ht="30" x14ac:dyDescent="0.25">
      <c r="A210" s="65" t="s">
        <v>586</v>
      </c>
      <c r="B210" s="65" t="s">
        <v>587</v>
      </c>
      <c r="C210" s="53">
        <v>11</v>
      </c>
      <c r="D210" s="53">
        <v>7</v>
      </c>
      <c r="E210" s="53">
        <v>6</v>
      </c>
    </row>
    <row r="211" spans="1:5" ht="28.5" x14ac:dyDescent="0.25">
      <c r="A211" s="65"/>
      <c r="B211" s="66" t="s">
        <v>588</v>
      </c>
      <c r="C211" s="53"/>
      <c r="D211" s="53"/>
      <c r="E211" s="53"/>
    </row>
    <row r="212" spans="1:5" x14ac:dyDescent="0.25">
      <c r="A212" s="65" t="s">
        <v>589</v>
      </c>
      <c r="B212" s="65" t="s">
        <v>590</v>
      </c>
      <c r="C212" s="53">
        <v>100</v>
      </c>
      <c r="D212" s="53">
        <v>100</v>
      </c>
      <c r="E212" s="53">
        <v>100</v>
      </c>
    </row>
    <row r="213" spans="1:5" ht="28.5" x14ac:dyDescent="0.25">
      <c r="A213" s="65"/>
      <c r="B213" s="66" t="s">
        <v>591</v>
      </c>
      <c r="C213" s="53"/>
      <c r="D213" s="53"/>
      <c r="E213" s="53"/>
    </row>
    <row r="214" spans="1:5" ht="30" x14ac:dyDescent="0.25">
      <c r="A214" s="65" t="s">
        <v>592</v>
      </c>
      <c r="B214" s="65" t="s">
        <v>593</v>
      </c>
      <c r="C214" s="53">
        <v>10</v>
      </c>
      <c r="D214" s="53">
        <v>9</v>
      </c>
      <c r="E214" s="53">
        <v>8</v>
      </c>
    </row>
    <row r="215" spans="1:5" ht="30" x14ac:dyDescent="0.25">
      <c r="A215" s="65" t="s">
        <v>594</v>
      </c>
      <c r="B215" s="65" t="s">
        <v>595</v>
      </c>
      <c r="C215" s="53">
        <v>6</v>
      </c>
      <c r="D215" s="53">
        <v>7</v>
      </c>
      <c r="E215" s="53">
        <v>8</v>
      </c>
    </row>
    <row r="216" spans="1:5" ht="30" x14ac:dyDescent="0.25">
      <c r="A216" s="65" t="s">
        <v>596</v>
      </c>
      <c r="B216" s="65" t="s">
        <v>597</v>
      </c>
      <c r="C216" s="53">
        <v>87</v>
      </c>
      <c r="D216" s="53">
        <v>88</v>
      </c>
      <c r="E216" s="53">
        <v>89</v>
      </c>
    </row>
    <row r="217" spans="1:5" ht="30" x14ac:dyDescent="0.25">
      <c r="A217" s="65" t="s">
        <v>598</v>
      </c>
      <c r="B217" s="65" t="s">
        <v>599</v>
      </c>
      <c r="C217" s="53">
        <v>80</v>
      </c>
      <c r="D217" s="53">
        <v>85</v>
      </c>
      <c r="E217" s="53">
        <v>90</v>
      </c>
    </row>
    <row r="218" spans="1:5" ht="28.5" x14ac:dyDescent="0.25">
      <c r="A218" s="65"/>
      <c r="B218" s="66" t="s">
        <v>600</v>
      </c>
      <c r="C218" s="53"/>
      <c r="D218" s="53"/>
      <c r="E218" s="53"/>
    </row>
    <row r="219" spans="1:5" ht="30" x14ac:dyDescent="0.25">
      <c r="A219" s="65" t="s">
        <v>601</v>
      </c>
      <c r="B219" s="65" t="s">
        <v>602</v>
      </c>
      <c r="C219" s="53">
        <v>42</v>
      </c>
      <c r="D219" s="53">
        <v>43</v>
      </c>
      <c r="E219" s="53">
        <v>44</v>
      </c>
    </row>
    <row r="220" spans="1:5" ht="28.5" x14ac:dyDescent="0.25">
      <c r="A220" s="65"/>
      <c r="B220" s="66" t="s">
        <v>603</v>
      </c>
      <c r="C220" s="53"/>
      <c r="D220" s="53"/>
      <c r="E220" s="53"/>
    </row>
    <row r="221" spans="1:5" ht="30" x14ac:dyDescent="0.25">
      <c r="A221" s="65" t="s">
        <v>604</v>
      </c>
      <c r="B221" s="65" t="s">
        <v>605</v>
      </c>
      <c r="C221" s="53">
        <v>100</v>
      </c>
      <c r="D221" s="53">
        <v>100</v>
      </c>
      <c r="E221" s="53">
        <v>100</v>
      </c>
    </row>
    <row r="222" spans="1:5" ht="28.5" x14ac:dyDescent="0.25">
      <c r="A222" s="65"/>
      <c r="B222" s="66" t="s">
        <v>606</v>
      </c>
      <c r="C222" s="53"/>
      <c r="D222" s="53"/>
      <c r="E222" s="53"/>
    </row>
    <row r="223" spans="1:5" x14ac:dyDescent="0.25">
      <c r="A223" s="65" t="s">
        <v>607</v>
      </c>
      <c r="B223" s="65" t="s">
        <v>608</v>
      </c>
      <c r="C223" s="53">
        <v>8</v>
      </c>
      <c r="D223" s="53">
        <v>6</v>
      </c>
      <c r="E223" s="53">
        <v>6</v>
      </c>
    </row>
    <row r="224" spans="1:5" x14ac:dyDescent="0.25">
      <c r="A224" s="65" t="s">
        <v>609</v>
      </c>
      <c r="B224" s="65" t="s">
        <v>610</v>
      </c>
      <c r="C224" s="53">
        <v>10</v>
      </c>
      <c r="D224" s="53">
        <v>10</v>
      </c>
      <c r="E224" s="53">
        <v>10</v>
      </c>
    </row>
    <row r="225" spans="1:5" ht="30" x14ac:dyDescent="0.25">
      <c r="A225" s="65" t="s">
        <v>611</v>
      </c>
      <c r="B225" s="65" t="s">
        <v>612</v>
      </c>
      <c r="C225" s="53">
        <v>2</v>
      </c>
      <c r="D225" s="53">
        <v>2</v>
      </c>
      <c r="E225" s="53">
        <v>2</v>
      </c>
    </row>
    <row r="226" spans="1:5" ht="42.75" x14ac:dyDescent="0.25">
      <c r="A226" s="65"/>
      <c r="B226" s="66" t="s">
        <v>613</v>
      </c>
      <c r="C226" s="53"/>
      <c r="D226" s="53"/>
      <c r="E226" s="53"/>
    </row>
    <row r="227" spans="1:5" x14ac:dyDescent="0.25">
      <c r="A227" s="65" t="s">
        <v>614</v>
      </c>
      <c r="B227" s="65" t="s">
        <v>615</v>
      </c>
      <c r="C227" s="53">
        <v>100</v>
      </c>
      <c r="D227" s="53">
        <v>100</v>
      </c>
      <c r="E227" s="53">
        <v>100</v>
      </c>
    </row>
    <row r="228" spans="1:5" ht="45" x14ac:dyDescent="0.25">
      <c r="A228" s="65" t="s">
        <v>616</v>
      </c>
      <c r="B228" s="65" t="s">
        <v>617</v>
      </c>
      <c r="C228" s="53">
        <v>52.3</v>
      </c>
      <c r="D228" s="53">
        <v>53.1</v>
      </c>
      <c r="E228" s="53">
        <v>53.1</v>
      </c>
    </row>
    <row r="229" spans="1:5" ht="51" customHeight="1" x14ac:dyDescent="0.25">
      <c r="A229" s="65" t="s">
        <v>618</v>
      </c>
      <c r="B229" s="65" t="s">
        <v>619</v>
      </c>
      <c r="C229" s="53">
        <v>66</v>
      </c>
      <c r="D229" s="53">
        <v>68</v>
      </c>
      <c r="E229" s="53">
        <v>68</v>
      </c>
    </row>
    <row r="230" spans="1:5" ht="30" x14ac:dyDescent="0.25">
      <c r="A230" s="65" t="s">
        <v>620</v>
      </c>
      <c r="B230" s="65" t="s">
        <v>621</v>
      </c>
      <c r="C230" s="53">
        <v>1271</v>
      </c>
      <c r="D230" s="53">
        <v>1412</v>
      </c>
      <c r="E230" s="53">
        <v>1412</v>
      </c>
    </row>
    <row r="231" spans="1:5" ht="90" x14ac:dyDescent="0.25">
      <c r="A231" s="65" t="s">
        <v>622</v>
      </c>
      <c r="B231" s="65" t="s">
        <v>623</v>
      </c>
      <c r="C231" s="53">
        <v>4.7</v>
      </c>
      <c r="D231" s="53">
        <v>4.5999999999999996</v>
      </c>
      <c r="E231" s="53">
        <v>3</v>
      </c>
    </row>
    <row r="232" spans="1:5" ht="60" x14ac:dyDescent="0.25">
      <c r="A232" s="65" t="s">
        <v>624</v>
      </c>
      <c r="B232" s="65" t="s">
        <v>625</v>
      </c>
      <c r="C232" s="53">
        <v>100</v>
      </c>
      <c r="D232" s="53">
        <v>100</v>
      </c>
      <c r="E232" s="53">
        <v>100</v>
      </c>
    </row>
    <row r="233" spans="1:5" ht="35.25" customHeight="1" x14ac:dyDescent="0.25">
      <c r="A233" s="65" t="s">
        <v>626</v>
      </c>
      <c r="B233" s="65" t="s">
        <v>627</v>
      </c>
      <c r="C233" s="53">
        <v>32</v>
      </c>
      <c r="D233" s="53">
        <v>32</v>
      </c>
      <c r="E233" s="53">
        <v>32</v>
      </c>
    </row>
    <row r="234" spans="1:5" ht="30" x14ac:dyDescent="0.25">
      <c r="A234" s="65" t="s">
        <v>628</v>
      </c>
      <c r="B234" s="65" t="s">
        <v>629</v>
      </c>
      <c r="C234" s="53">
        <v>7</v>
      </c>
      <c r="D234" s="53">
        <v>7</v>
      </c>
      <c r="E234" s="53">
        <v>7</v>
      </c>
    </row>
    <row r="235" spans="1:5" ht="28.5" x14ac:dyDescent="0.25">
      <c r="A235" s="65"/>
      <c r="B235" s="66" t="s">
        <v>630</v>
      </c>
      <c r="C235" s="53"/>
      <c r="D235" s="53"/>
      <c r="E235" s="53"/>
    </row>
    <row r="236" spans="1:5" ht="32.25" customHeight="1" x14ac:dyDescent="0.25">
      <c r="A236" s="65" t="s">
        <v>631</v>
      </c>
      <c r="B236" s="65" t="s">
        <v>632</v>
      </c>
      <c r="C236" s="53">
        <v>27</v>
      </c>
      <c r="D236" s="53">
        <v>27</v>
      </c>
      <c r="E236" s="53">
        <v>17</v>
      </c>
    </row>
    <row r="237" spans="1:5" ht="30" x14ac:dyDescent="0.25">
      <c r="A237" s="65" t="s">
        <v>633</v>
      </c>
      <c r="B237" s="65" t="s">
        <v>634</v>
      </c>
      <c r="C237" s="53">
        <v>150</v>
      </c>
      <c r="D237" s="53">
        <v>150</v>
      </c>
      <c r="E237" s="53">
        <v>150</v>
      </c>
    </row>
    <row r="238" spans="1:5" ht="28.5" x14ac:dyDescent="0.25">
      <c r="A238" s="65"/>
      <c r="B238" s="66" t="s">
        <v>635</v>
      </c>
      <c r="C238" s="53"/>
      <c r="D238" s="53"/>
      <c r="E238" s="53"/>
    </row>
    <row r="239" spans="1:5" ht="19.5" customHeight="1" x14ac:dyDescent="0.25">
      <c r="A239" s="65" t="s">
        <v>636</v>
      </c>
      <c r="B239" s="65" t="s">
        <v>637</v>
      </c>
      <c r="C239" s="53">
        <v>100</v>
      </c>
      <c r="D239" s="53">
        <v>100</v>
      </c>
      <c r="E239" s="53">
        <v>100</v>
      </c>
    </row>
    <row r="240" spans="1:5" ht="19.350000000000001" customHeight="1" x14ac:dyDescent="0.25"/>
  </sheetData>
  <mergeCells count="3">
    <mergeCell ref="C1:E2"/>
    <mergeCell ref="A4:E4"/>
    <mergeCell ref="C6:E6"/>
  </mergeCells>
  <pageMargins left="0.67" right="0.47"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32 pr.aprašymas</vt:lpstr>
      <vt:lpstr>32 pr. finansav.</vt:lpstr>
      <vt:lpstr>32 pr. rodikliai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Romualda Poškevičienė</dc:creator>
  <cp:lastModifiedBy>Romualda Poškevičienė</cp:lastModifiedBy>
  <cp:lastPrinted>2023-12-19T09:18:39Z</cp:lastPrinted>
  <dcterms:created xsi:type="dcterms:W3CDTF">2023-11-21T08:57:13Z</dcterms:created>
  <dcterms:modified xsi:type="dcterms:W3CDTF">2023-12-19T11:23:20Z</dcterms:modified>
</cp:coreProperties>
</file>